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ulka náklady" sheetId="1" r:id="rId1"/>
    <sheet name="náklady dle faktur" sheetId="2" r:id="rId2"/>
    <sheet name="náklady k inaksu PRE a PVK" sheetId="3" r:id="rId3"/>
  </sheets>
  <definedNames/>
  <calcPr fullCalcOnLoad="1"/>
</workbook>
</file>

<file path=xl/sharedStrings.xml><?xml version="1.0" encoding="utf-8"?>
<sst xmlns="http://schemas.openxmlformats.org/spreadsheetml/2006/main" count="639" uniqueCount="171">
  <si>
    <t>Celkem</t>
  </si>
  <si>
    <t>objekt:</t>
  </si>
  <si>
    <t>období vyúčtování:</t>
  </si>
  <si>
    <t>Služba</t>
  </si>
  <si>
    <t>Částka k rozúčtování</t>
  </si>
  <si>
    <t>Způsob rozúčtování</t>
  </si>
  <si>
    <t>Poznámka</t>
  </si>
  <si>
    <t>dle správce</t>
  </si>
  <si>
    <t>A</t>
  </si>
  <si>
    <t>C</t>
  </si>
  <si>
    <t>B</t>
  </si>
  <si>
    <t>Vážení členové představenstva,</t>
  </si>
  <si>
    <t>žádáme Vás tímto o schválení výše uvedených nákladů k vyúčtování služeb.</t>
  </si>
  <si>
    <t>…………………………………………….</t>
  </si>
  <si>
    <t>za správce</t>
  </si>
  <si>
    <t>dle SVJ</t>
  </si>
  <si>
    <t>Pozn. - jiné způsoby rozúčtování dle SVJ:</t>
  </si>
  <si>
    <t>za SVJ</t>
  </si>
  <si>
    <t>číslo dokladu</t>
  </si>
  <si>
    <t>text</t>
  </si>
  <si>
    <t>částka</t>
  </si>
  <si>
    <t>firma</t>
  </si>
  <si>
    <t>Společenství pro dům Habartická 496 - 503, Praha 9</t>
  </si>
  <si>
    <t>Způsob rozúčtování - typ A: náklad bude rozúčtován dle plochy bytu</t>
  </si>
  <si>
    <t>Způsob rozúčtování - typ B: náklad bude rozúčtován dle plochy bytu, počítáno od bytu č. 6</t>
  </si>
  <si>
    <t>Teplo, ohřev TUV a studená voda budou rozúčtovány v souladu s energetickou vyhláškou - typ C</t>
  </si>
  <si>
    <t>Vodné, stočné 2008</t>
  </si>
  <si>
    <t>PRE</t>
  </si>
  <si>
    <t>PVK - VEOLIA, a.s.</t>
  </si>
  <si>
    <t>El. energie 2009</t>
  </si>
  <si>
    <t>odběr el.energ-dům 15.8.08-17.8.09</t>
  </si>
  <si>
    <t>odběr el.energ.-režie 15.8.08-17.8.09</t>
  </si>
  <si>
    <t>odběr el.energ-režie 15.8.08-17.8.09</t>
  </si>
  <si>
    <t>odběr el.energ-prádelna 15.8.08-17.8.09</t>
  </si>
  <si>
    <t>odber el.energ-ventilace 15.8.08-17.8.09</t>
  </si>
  <si>
    <t>odběr el.ener-režie 15.8.08-17.8.09</t>
  </si>
  <si>
    <t>odběr el.ener-mandl,režie,prád 15.8.08-17.8.09</t>
  </si>
  <si>
    <t>odběr el.energ.-dům 15.8.08-17.8.09</t>
  </si>
  <si>
    <t>odběr el.energ-dům15.8.08-17.8.09</t>
  </si>
  <si>
    <t>odběr el.energ.-režie-výtah 15.8.08-17.8.09</t>
  </si>
  <si>
    <t>odběr el.energ-ventilace 15.8.08-17.8.09</t>
  </si>
  <si>
    <t>odběr el.energ.-prádelna-režie 15.8.08-17.8.09</t>
  </si>
  <si>
    <t>vodné 17.12.08-2.3.09</t>
  </si>
  <si>
    <t>vodné 2.3.09-15.6.09</t>
  </si>
  <si>
    <t>vodné 15.6.09-23.9.09</t>
  </si>
  <si>
    <t>Náklady pro vyúčtování 2009 dle jedn. faktur</t>
  </si>
  <si>
    <t>29-55-0</t>
  </si>
  <si>
    <t>29-29-0</t>
  </si>
  <si>
    <t>29-31-0</t>
  </si>
  <si>
    <t>29-33-0</t>
  </si>
  <si>
    <t>29-35-0</t>
  </si>
  <si>
    <t>29-37-0</t>
  </si>
  <si>
    <t>29-39-0</t>
  </si>
  <si>
    <t>29-41-0</t>
  </si>
  <si>
    <t>Úklid 2009</t>
  </si>
  <si>
    <t>Odvoz odpadu 2009</t>
  </si>
  <si>
    <t>Teplo 2009</t>
  </si>
  <si>
    <t>Vodné, stočné 2009</t>
  </si>
  <si>
    <t>Správa 2009</t>
  </si>
  <si>
    <t>Náklady na provoz SVJ 2009</t>
  </si>
  <si>
    <t>Ohřev TUV 2009</t>
  </si>
  <si>
    <t>Výtah 2009</t>
  </si>
  <si>
    <t>Pojištění objektu 2009</t>
  </si>
  <si>
    <t>Servis 2009</t>
  </si>
  <si>
    <t>Náklady pro vyúčtování služeb za rok 2009</t>
  </si>
  <si>
    <t>1.1.2009 - 31.12.2009</t>
  </si>
  <si>
    <t xml:space="preserve">V Praze dne: </t>
  </si>
  <si>
    <t>FPS s.r.o.</t>
  </si>
  <si>
    <t>Pražská teplárenská a.s.</t>
  </si>
  <si>
    <t>elektro práce</t>
  </si>
  <si>
    <t>Luděk Hlinka</t>
  </si>
  <si>
    <t>90609005</t>
  </si>
  <si>
    <t>oprava dveří</t>
  </si>
  <si>
    <t>Miloslav Souček</t>
  </si>
  <si>
    <t>právní služby</t>
  </si>
  <si>
    <t>výměna vodoměru</t>
  </si>
  <si>
    <t>odečty a rozúčtování tepla</t>
  </si>
  <si>
    <t>revize hromosvody</t>
  </si>
  <si>
    <t>Lenka Zapletalová</t>
  </si>
  <si>
    <t>organizace shromáždění</t>
  </si>
  <si>
    <t>oprava STA po úderu blesku</t>
  </si>
  <si>
    <t>ing. Josef Skála</t>
  </si>
  <si>
    <t>odvoz odpadu 1.1.2009 - 30.6.2009</t>
  </si>
  <si>
    <t>servis výtahů</t>
  </si>
  <si>
    <t>ThyssenKrupp Výtahy s.r.o.</t>
  </si>
  <si>
    <t>servis výtahů 1.4.2009-30.6.2009</t>
  </si>
  <si>
    <t>servis výtahů 1.1.2009-31.3.2009</t>
  </si>
  <si>
    <t>servis výtahů 1.7.2009-30.9.2009</t>
  </si>
  <si>
    <t>revize suchovod</t>
  </si>
  <si>
    <t>Vratislav Futera</t>
  </si>
  <si>
    <t>revize PO</t>
  </si>
  <si>
    <t>Petr Král</t>
  </si>
  <si>
    <t>odvoz odpadu 1.7.2009 - 31.12.2009</t>
  </si>
  <si>
    <t>revize plyn</t>
  </si>
  <si>
    <t>Kamil Pekař</t>
  </si>
  <si>
    <t>zaplombování vodoměru</t>
  </si>
  <si>
    <t>banan s.r.o.</t>
  </si>
  <si>
    <t>webhostingové služby</t>
  </si>
  <si>
    <t>pronájem sálu</t>
  </si>
  <si>
    <t>BOHEMIA PROPERTIES a.s.</t>
  </si>
  <si>
    <t>vodné 24.9.2009-18.12.2009</t>
  </si>
  <si>
    <t>um9004</t>
  </si>
  <si>
    <t>úklid 1-12/2009</t>
  </si>
  <si>
    <t>pokladna</t>
  </si>
  <si>
    <t>úklidové prostředky</t>
  </si>
  <si>
    <t>mytí oken</t>
  </si>
  <si>
    <t>Kliro spol. s r.o.</t>
  </si>
  <si>
    <t>PRE, a.s.</t>
  </si>
  <si>
    <t>Hl. m. Praha</t>
  </si>
  <si>
    <t>teplo 1/2009</t>
  </si>
  <si>
    <t>teplo 2/2009</t>
  </si>
  <si>
    <t>teplo 3/2009</t>
  </si>
  <si>
    <t>teplo 4/2009</t>
  </si>
  <si>
    <t>teplo 5/2009</t>
  </si>
  <si>
    <t>teplo 6/2009</t>
  </si>
  <si>
    <t>teplo 10/2009</t>
  </si>
  <si>
    <t>teplo 11/2009</t>
  </si>
  <si>
    <t>teplo 12/2009</t>
  </si>
  <si>
    <t>pojištění objektu 2009</t>
  </si>
  <si>
    <t>správa 1/2009</t>
  </si>
  <si>
    <t>správa 2/2009</t>
  </si>
  <si>
    <t>správa 3/2009</t>
  </si>
  <si>
    <t>správa 4/2009</t>
  </si>
  <si>
    <t>správa 5/2009</t>
  </si>
  <si>
    <t>správa 6/2009</t>
  </si>
  <si>
    <t>správa 7/2009</t>
  </si>
  <si>
    <t>správa 8/2009</t>
  </si>
  <si>
    <t>správa 9/2009</t>
  </si>
  <si>
    <t>správa 10/2009</t>
  </si>
  <si>
    <t>správa 11/2009</t>
  </si>
  <si>
    <t>správa 12/2009</t>
  </si>
  <si>
    <t>u9001</t>
  </si>
  <si>
    <t>poplatky SIPO 1-12/2009</t>
  </si>
  <si>
    <t>Česká pošta, s.p.</t>
  </si>
  <si>
    <t>AK Lazurová</t>
  </si>
  <si>
    <t>um9001</t>
  </si>
  <si>
    <t>odměny výboru 2009</t>
  </si>
  <si>
    <t>poštovné, drobné výdaje</t>
  </si>
  <si>
    <t>ohřev TUV 1/2009</t>
  </si>
  <si>
    <t>ohřev TUV 2/2009</t>
  </si>
  <si>
    <t>ohřev TUV 3/2009</t>
  </si>
  <si>
    <t>ohřev TUV 4/2009</t>
  </si>
  <si>
    <t>ohřev TUV 5/2009</t>
  </si>
  <si>
    <t>ohřev TUV 6/2009</t>
  </si>
  <si>
    <t>ohřev TUV 7/2009</t>
  </si>
  <si>
    <t>ohřev TUV 8/2009</t>
  </si>
  <si>
    <t>ohřev TUV 9/2009</t>
  </si>
  <si>
    <t>ohřev TUV 10/2009</t>
  </si>
  <si>
    <t>ohřev TUV 11/2009</t>
  </si>
  <si>
    <t>ohřev TUV 12/2009</t>
  </si>
  <si>
    <t>posouzení shody výtahů</t>
  </si>
  <si>
    <t>Institut technické inspekce</t>
  </si>
  <si>
    <t>kredit telefon do výtahů</t>
  </si>
  <si>
    <t>um9006</t>
  </si>
  <si>
    <t>domovníci 1-12/2009</t>
  </si>
  <si>
    <t>b9002</t>
  </si>
  <si>
    <t>pojistná událost</t>
  </si>
  <si>
    <t>klíče, žárovky, barvy, sůl, drobný materiál</t>
  </si>
  <si>
    <t>elektrotechnické práce</t>
  </si>
  <si>
    <t>dobropis k fa č. 90609142</t>
  </si>
  <si>
    <t>zaslepení plynového přívodu</t>
  </si>
  <si>
    <t>zámečnické práce</t>
  </si>
  <si>
    <t>Jan Hrubý</t>
  </si>
  <si>
    <t>ZMUDA</t>
  </si>
  <si>
    <t>DF Servis, s.r.o.</t>
  </si>
  <si>
    <t>oprava světel</t>
  </si>
  <si>
    <t>vodné 19.12.2009-31.12.2009</t>
  </si>
  <si>
    <t>servis výtahů 1.10.2009-31.12.2009</t>
  </si>
  <si>
    <t>Výtahy 2009</t>
  </si>
  <si>
    <t>Pojistné 2009</t>
  </si>
  <si>
    <t>Voda pro ohřev TUV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</si>
</sst>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27">
    <font>
      <sz val="10"/>
      <name val="Arial"/>
      <family val="0"/>
    </font>
    <font>
      <sz val="8"/>
      <name val="Arial"/>
      <family val="0"/>
    </font>
    <font>
      <b/>
      <sz val="13.5"/>
      <name val="MS Sans Serif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15" xfId="0" applyNumberFormat="1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64" fontId="4" fillId="24" borderId="0" xfId="0" applyNumberFormat="1" applyFont="1" applyFill="1" applyAlignment="1">
      <alignment/>
    </xf>
    <xf numFmtId="0" fontId="9" fillId="24" borderId="0" xfId="0" applyFont="1" applyFill="1" applyAlignment="1">
      <alignment horizontal="center"/>
    </xf>
    <xf numFmtId="16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164" fontId="4" fillId="6" borderId="0" xfId="0" applyNumberFormat="1" applyFont="1" applyFill="1" applyAlignment="1">
      <alignment/>
    </xf>
    <xf numFmtId="0" fontId="9" fillId="6" borderId="0" xfId="0" applyFont="1" applyFill="1" applyAlignment="1">
      <alignment horizontal="center"/>
    </xf>
    <xf numFmtId="164" fontId="0" fillId="6" borderId="0" xfId="0" applyNumberFormat="1" applyFill="1" applyAlignment="1">
      <alignment/>
    </xf>
    <xf numFmtId="0" fontId="5" fillId="6" borderId="0" xfId="0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25" borderId="0" xfId="0" applyFont="1" applyFill="1" applyAlignment="1">
      <alignment horizontal="center"/>
    </xf>
    <xf numFmtId="164" fontId="7" fillId="25" borderId="0" xfId="0" applyNumberFormat="1" applyFont="1" applyFill="1" applyAlignment="1">
      <alignment horizontal="right"/>
    </xf>
    <xf numFmtId="164" fontId="7" fillId="25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25" borderId="0" xfId="0" applyFont="1" applyFill="1" applyAlignment="1">
      <alignment horizontal="left"/>
    </xf>
    <xf numFmtId="164" fontId="7" fillId="25" borderId="0" xfId="0" applyNumberFormat="1" applyFont="1" applyFill="1" applyAlignment="1">
      <alignment/>
    </xf>
    <xf numFmtId="164" fontId="7" fillId="25" borderId="0" xfId="0" applyNumberFormat="1" applyFont="1" applyFill="1" applyBorder="1" applyAlignment="1">
      <alignment horizontal="right"/>
    </xf>
    <xf numFmtId="164" fontId="7" fillId="25" borderId="0" xfId="0" applyNumberFormat="1" applyFont="1" applyFill="1" applyBorder="1" applyAlignment="1">
      <alignment/>
    </xf>
    <xf numFmtId="0" fontId="3" fillId="4" borderId="14" xfId="0" applyFont="1" applyFill="1" applyBorder="1" applyAlignment="1">
      <alignment vertical="center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5.8515625" style="0" customWidth="1"/>
    <col min="2" max="2" width="14.28125" style="0" customWidth="1"/>
    <col min="3" max="3" width="12.140625" style="0" customWidth="1"/>
    <col min="4" max="6" width="15.8515625" style="0" customWidth="1"/>
  </cols>
  <sheetData>
    <row r="1" spans="1:6" ht="19.5">
      <c r="A1" s="1" t="s">
        <v>64</v>
      </c>
      <c r="B1" s="1"/>
      <c r="C1" s="1"/>
      <c r="D1" s="1"/>
      <c r="E1" s="1"/>
      <c r="F1" s="1"/>
    </row>
    <row r="3" spans="1:2" ht="12.75">
      <c r="A3" t="s">
        <v>1</v>
      </c>
      <c r="B3" t="s">
        <v>22</v>
      </c>
    </row>
    <row r="5" spans="1:2" ht="12.75">
      <c r="A5" t="s">
        <v>2</v>
      </c>
      <c r="B5" t="s">
        <v>65</v>
      </c>
    </row>
    <row r="7" spans="1:6" ht="12.75">
      <c r="A7" s="2" t="s">
        <v>3</v>
      </c>
      <c r="B7" s="3" t="s">
        <v>4</v>
      </c>
      <c r="C7" s="3"/>
      <c r="D7" s="3" t="s">
        <v>5</v>
      </c>
      <c r="E7" s="3"/>
      <c r="F7" s="4" t="s">
        <v>6</v>
      </c>
    </row>
    <row r="8" spans="1:6" ht="12.75">
      <c r="A8" s="5"/>
      <c r="B8" s="6" t="s">
        <v>7</v>
      </c>
      <c r="C8" s="6" t="s">
        <v>15</v>
      </c>
      <c r="D8" s="6" t="s">
        <v>7</v>
      </c>
      <c r="E8" s="6" t="s">
        <v>15</v>
      </c>
      <c r="F8" s="4"/>
    </row>
    <row r="9" spans="1:6" ht="12.75">
      <c r="A9" s="4" t="s">
        <v>54</v>
      </c>
      <c r="B9" s="7">
        <f>SUM('náklady dle faktur'!C3)</f>
        <v>168997</v>
      </c>
      <c r="C9" s="7"/>
      <c r="D9" s="8" t="s">
        <v>8</v>
      </c>
      <c r="E9" s="8"/>
      <c r="F9" s="4"/>
    </row>
    <row r="10" spans="1:6" ht="12.75">
      <c r="A10" s="4" t="s">
        <v>168</v>
      </c>
      <c r="B10" s="7">
        <f>SUM('náklady dle faktur'!C209)</f>
        <v>133095</v>
      </c>
      <c r="C10" s="7"/>
      <c r="D10" s="8" t="s">
        <v>10</v>
      </c>
      <c r="E10" s="8"/>
      <c r="F10" s="4"/>
    </row>
    <row r="11" spans="1:6" ht="12.75">
      <c r="A11" s="4" t="s">
        <v>63</v>
      </c>
      <c r="B11" s="7">
        <f>SUM('náklady dle faktur'!C229)</f>
        <v>161465.52</v>
      </c>
      <c r="C11" s="7"/>
      <c r="D11" s="8" t="s">
        <v>8</v>
      </c>
      <c r="E11" s="8"/>
      <c r="F11" s="4"/>
    </row>
    <row r="12" spans="1:6" ht="12.75">
      <c r="A12" s="4" t="s">
        <v>169</v>
      </c>
      <c r="B12" s="7">
        <f>SUM('náklady dle faktur'!C222)</f>
        <v>46860</v>
      </c>
      <c r="C12" s="7"/>
      <c r="D12" s="8" t="s">
        <v>8</v>
      </c>
      <c r="E12" s="8"/>
      <c r="F12" s="4"/>
    </row>
    <row r="13" spans="1:6" ht="12.75">
      <c r="A13" s="9" t="s">
        <v>29</v>
      </c>
      <c r="B13" s="10">
        <f>SUM('náklady dle faktur'!C11)</f>
        <v>91092</v>
      </c>
      <c r="C13" s="7"/>
      <c r="D13" s="8" t="s">
        <v>8</v>
      </c>
      <c r="E13" s="8"/>
      <c r="F13" s="4"/>
    </row>
    <row r="14" spans="1:6" ht="12.75">
      <c r="A14" s="4" t="s">
        <v>55</v>
      </c>
      <c r="B14" s="7">
        <f>SUM('náklady dle faktur'!C47)</f>
        <v>283392</v>
      </c>
      <c r="C14" s="7"/>
      <c r="D14" s="8" t="s">
        <v>8</v>
      </c>
      <c r="E14" s="8"/>
      <c r="F14" s="4"/>
    </row>
    <row r="15" spans="1:6" ht="12.75">
      <c r="A15" s="4" t="s">
        <v>58</v>
      </c>
      <c r="B15" s="7">
        <f>SUM('náklady dle faktur'!C135)</f>
        <v>264514</v>
      </c>
      <c r="C15" s="7"/>
      <c r="D15" s="8" t="s">
        <v>8</v>
      </c>
      <c r="E15" s="8"/>
      <c r="F15" s="4"/>
    </row>
    <row r="16" spans="1:6" ht="12.75">
      <c r="A16" s="4" t="s">
        <v>59</v>
      </c>
      <c r="B16" s="7">
        <f>SUM('náklady dle faktur'!C153)</f>
        <v>225274.33000000002</v>
      </c>
      <c r="C16" s="7"/>
      <c r="D16" s="8" t="s">
        <v>8</v>
      </c>
      <c r="E16" s="8"/>
      <c r="F16" s="4"/>
    </row>
    <row r="17" spans="1:6" ht="12.75">
      <c r="A17" s="4" t="s">
        <v>57</v>
      </c>
      <c r="B17" s="7">
        <f>SUM('náklady dle faktur'!C89)</f>
        <v>557847.5499999999</v>
      </c>
      <c r="C17" s="7"/>
      <c r="D17" s="8" t="s">
        <v>9</v>
      </c>
      <c r="E17" s="8"/>
      <c r="F17" s="4"/>
    </row>
    <row r="18" spans="1:6" ht="12.75">
      <c r="A18" s="4" t="s">
        <v>60</v>
      </c>
      <c r="B18" s="7">
        <f>SUM('náklady dle faktur'!C167)</f>
        <v>1041743.97</v>
      </c>
      <c r="C18" s="7"/>
      <c r="D18" s="8" t="s">
        <v>9</v>
      </c>
      <c r="E18" s="8"/>
      <c r="F18" s="4"/>
    </row>
    <row r="19" spans="1:6" ht="12.75">
      <c r="A19" s="4" t="s">
        <v>170</v>
      </c>
      <c r="B19" s="7">
        <v>0</v>
      </c>
      <c r="C19" s="7"/>
      <c r="D19" s="8" t="s">
        <v>9</v>
      </c>
      <c r="E19" s="8"/>
      <c r="F19" s="4"/>
    </row>
    <row r="20" spans="1:6" ht="12.75">
      <c r="A20" s="4" t="s">
        <v>56</v>
      </c>
      <c r="B20" s="7">
        <f>SUM('náklady dle faktur'!C55)</f>
        <v>1130600.0899999999</v>
      </c>
      <c r="C20" s="7"/>
      <c r="D20" s="8" t="s">
        <v>9</v>
      </c>
      <c r="E20" s="8"/>
      <c r="F20" s="4"/>
    </row>
    <row r="21" spans="1:5" ht="12.75">
      <c r="A21" s="9" t="s">
        <v>0</v>
      </c>
      <c r="B21" s="7">
        <f>SUM(B9:B20)</f>
        <v>4104881.46</v>
      </c>
      <c r="C21" s="11"/>
      <c r="D21" s="12"/>
      <c r="E21" s="12"/>
    </row>
    <row r="22" spans="1:5" ht="12.75">
      <c r="A22" s="13"/>
      <c r="B22" s="14"/>
      <c r="C22" s="11"/>
      <c r="D22" s="12"/>
      <c r="E22" s="12"/>
    </row>
    <row r="23" spans="2:5" ht="12.75">
      <c r="B23" s="11"/>
      <c r="C23" s="11"/>
      <c r="D23" s="12"/>
      <c r="E23" s="12"/>
    </row>
    <row r="24" spans="1:5" ht="12.75">
      <c r="A24" t="s">
        <v>25</v>
      </c>
      <c r="B24" s="11"/>
      <c r="C24" s="11"/>
      <c r="D24" s="12"/>
      <c r="E24" s="12"/>
    </row>
    <row r="25" spans="1:5" ht="12.75">
      <c r="A25" t="s">
        <v>23</v>
      </c>
      <c r="B25" s="11"/>
      <c r="C25" s="11"/>
      <c r="D25" s="12"/>
      <c r="E25" s="12"/>
    </row>
    <row r="26" spans="1:5" ht="12.75">
      <c r="A26" t="s">
        <v>24</v>
      </c>
      <c r="B26" s="11"/>
      <c r="C26" s="11"/>
      <c r="D26" s="12"/>
      <c r="E26" s="12"/>
    </row>
    <row r="27" spans="2:5" ht="12.75">
      <c r="B27" s="11"/>
      <c r="C27" s="11"/>
      <c r="D27" s="12"/>
      <c r="E27" s="12"/>
    </row>
    <row r="28" spans="2:5" ht="12.75">
      <c r="B28" s="11"/>
      <c r="C28" s="11"/>
      <c r="D28" s="12"/>
      <c r="E28" s="12"/>
    </row>
    <row r="29" spans="2:5" ht="12.75">
      <c r="B29" s="11"/>
      <c r="C29" s="11"/>
      <c r="D29" s="12"/>
      <c r="E29" s="12"/>
    </row>
    <row r="30" spans="2:5" ht="12.75">
      <c r="B30" s="11"/>
      <c r="C30" s="11"/>
      <c r="D30" s="12"/>
      <c r="E30" s="12"/>
    </row>
    <row r="31" spans="2:5" ht="12.75">
      <c r="B31" s="11"/>
      <c r="C31" s="11"/>
      <c r="D31" s="12"/>
      <c r="E31" s="12"/>
    </row>
    <row r="32" spans="2:5" ht="12.75">
      <c r="B32" s="11"/>
      <c r="C32" s="11"/>
      <c r="D32" s="12"/>
      <c r="E32" s="12"/>
    </row>
    <row r="33" spans="1:5" ht="12.75">
      <c r="A33" t="s">
        <v>16</v>
      </c>
      <c r="B33" s="11"/>
      <c r="C33" s="11"/>
      <c r="D33" s="12"/>
      <c r="E33" s="12"/>
    </row>
    <row r="34" spans="2:5" ht="12.75">
      <c r="B34" s="11"/>
      <c r="C34" s="11"/>
      <c r="D34" s="12"/>
      <c r="E34" s="12"/>
    </row>
    <row r="35" spans="2:5" ht="12.75">
      <c r="B35" s="11"/>
      <c r="C35" s="11"/>
      <c r="D35" s="12"/>
      <c r="E35" s="12"/>
    </row>
    <row r="36" spans="2:5" ht="12.75">
      <c r="B36" s="11"/>
      <c r="C36" s="11"/>
      <c r="D36" s="12"/>
      <c r="E36" s="12"/>
    </row>
    <row r="37" spans="2:5" ht="12.75">
      <c r="B37" s="11"/>
      <c r="C37" s="11"/>
      <c r="D37" s="12"/>
      <c r="E37" s="12"/>
    </row>
    <row r="38" spans="2:5" ht="12.75">
      <c r="B38" s="11"/>
      <c r="C38" s="11"/>
      <c r="D38" s="12"/>
      <c r="E38" s="12"/>
    </row>
    <row r="39" spans="2:5" ht="12.75">
      <c r="B39" s="11"/>
      <c r="C39" s="11"/>
      <c r="D39" s="12"/>
      <c r="E39" s="12"/>
    </row>
    <row r="40" spans="2:5" ht="12.75">
      <c r="B40" s="11"/>
      <c r="C40" s="11"/>
      <c r="D40" s="12"/>
      <c r="E40" s="12"/>
    </row>
    <row r="41" spans="2:5" ht="12.75">
      <c r="B41" s="11"/>
      <c r="C41" s="11"/>
      <c r="D41" s="12"/>
      <c r="E41" s="12"/>
    </row>
    <row r="42" spans="1:5" ht="12.75">
      <c r="A42" t="s">
        <v>11</v>
      </c>
      <c r="B42" s="11"/>
      <c r="C42" s="11"/>
      <c r="D42" s="11"/>
      <c r="E42" s="11"/>
    </row>
    <row r="43" ht="12.75">
      <c r="A43" t="s">
        <v>12</v>
      </c>
    </row>
    <row r="45" spans="1:2" ht="12.75">
      <c r="A45" t="s">
        <v>66</v>
      </c>
      <c r="B45" s="85">
        <v>40267</v>
      </c>
    </row>
    <row r="49" spans="2:5" ht="12.75">
      <c r="B49" t="s">
        <v>13</v>
      </c>
      <c r="E49" t="s">
        <v>13</v>
      </c>
    </row>
    <row r="50" spans="2:5" ht="12.75">
      <c r="B50" s="15" t="s">
        <v>14</v>
      </c>
      <c r="C50" s="15"/>
      <c r="E50" s="15" t="s">
        <v>17</v>
      </c>
    </row>
  </sheetData>
  <sheetProtection/>
  <printOptions/>
  <pageMargins left="0.47" right="0.1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244">
      <selection activeCell="F227" sqref="F227"/>
    </sheetView>
  </sheetViews>
  <sheetFormatPr defaultColWidth="9.140625" defaultRowHeight="12.75"/>
  <cols>
    <col min="1" max="1" width="12.140625" style="0" customWidth="1"/>
    <col min="2" max="2" width="33.8515625" style="0" customWidth="1"/>
    <col min="3" max="3" width="16.57421875" style="0" customWidth="1"/>
    <col min="4" max="4" width="27.7109375" style="15" bestFit="1" customWidth="1"/>
    <col min="5" max="12" width="12.421875" style="0" customWidth="1"/>
    <col min="13" max="13" width="13.140625" style="0" bestFit="1" customWidth="1"/>
  </cols>
  <sheetData>
    <row r="1" spans="1:12" ht="17.25" customHeight="1">
      <c r="A1" s="16" t="s">
        <v>45</v>
      </c>
      <c r="B1" s="17"/>
      <c r="C1" s="18"/>
      <c r="D1" s="18">
        <f>SUM(C3+C11+C47+C55+C89+C135+C153+C167+C209+C222+C229)</f>
        <v>4104881.4599999995</v>
      </c>
      <c r="E1" s="18"/>
      <c r="F1" s="18"/>
      <c r="G1" s="18"/>
      <c r="H1" s="18"/>
      <c r="I1" s="18"/>
      <c r="J1" s="18"/>
      <c r="K1" s="18"/>
      <c r="L1" s="18"/>
    </row>
    <row r="3" spans="1:12" s="55" customFormat="1" ht="12.75">
      <c r="A3" s="56" t="s">
        <v>54</v>
      </c>
      <c r="B3" s="57"/>
      <c r="C3" s="58">
        <f>C9</f>
        <v>168997</v>
      </c>
      <c r="D3" s="61"/>
      <c r="E3" s="57"/>
      <c r="F3" s="57"/>
      <c r="G3" s="57"/>
      <c r="H3" s="57"/>
      <c r="I3" s="57"/>
      <c r="J3" s="57"/>
      <c r="K3" s="57"/>
      <c r="L3" s="57"/>
    </row>
    <row r="5" spans="1:12" s="22" customFormat="1" ht="11.25">
      <c r="A5" s="21" t="s">
        <v>18</v>
      </c>
      <c r="B5" s="21" t="s">
        <v>19</v>
      </c>
      <c r="C5" s="21" t="s">
        <v>20</v>
      </c>
      <c r="D5" s="21" t="s">
        <v>21</v>
      </c>
      <c r="E5" s="21">
        <v>496</v>
      </c>
      <c r="F5" s="21">
        <v>497</v>
      </c>
      <c r="G5" s="21">
        <v>498</v>
      </c>
      <c r="H5" s="21">
        <v>499</v>
      </c>
      <c r="I5" s="21">
        <v>500</v>
      </c>
      <c r="J5" s="21">
        <v>501</v>
      </c>
      <c r="K5" s="21">
        <v>502</v>
      </c>
      <c r="L5" s="21">
        <v>503</v>
      </c>
    </row>
    <row r="6" spans="1:13" ht="12.75">
      <c r="A6" s="26" t="s">
        <v>101</v>
      </c>
      <c r="B6" s="24" t="s">
        <v>102</v>
      </c>
      <c r="C6" s="25">
        <v>141600</v>
      </c>
      <c r="D6" s="26"/>
      <c r="E6" s="27">
        <f>SUM(C6/8)</f>
        <v>17700</v>
      </c>
      <c r="F6" s="27">
        <f>SUM(C6/8)</f>
        <v>17700</v>
      </c>
      <c r="G6" s="27">
        <f>SUM(C6/8)</f>
        <v>17700</v>
      </c>
      <c r="H6" s="27">
        <f>SUM(C6/8)</f>
        <v>17700</v>
      </c>
      <c r="I6" s="27">
        <f>SUM(C6/8)</f>
        <v>17700</v>
      </c>
      <c r="J6" s="27">
        <f>SUM(C6/8)</f>
        <v>17700</v>
      </c>
      <c r="K6" s="27">
        <f>SUM(C6/8)</f>
        <v>17700</v>
      </c>
      <c r="L6" s="27">
        <f>SUM(C6/8)</f>
        <v>17700</v>
      </c>
      <c r="M6" s="11"/>
    </row>
    <row r="7" spans="1:13" ht="12.75">
      <c r="A7" s="26" t="s">
        <v>103</v>
      </c>
      <c r="B7" s="24" t="s">
        <v>104</v>
      </c>
      <c r="C7" s="25">
        <v>17281</v>
      </c>
      <c r="D7" s="26"/>
      <c r="E7" s="27">
        <f>SUM(C7/8)</f>
        <v>2160.125</v>
      </c>
      <c r="F7" s="27">
        <f>SUM(C7/8)</f>
        <v>2160.125</v>
      </c>
      <c r="G7" s="27">
        <f>SUM(C7/8)</f>
        <v>2160.125</v>
      </c>
      <c r="H7" s="27">
        <f>SUM(C7/8)</f>
        <v>2160.125</v>
      </c>
      <c r="I7" s="27">
        <f>SUM(C7/8)</f>
        <v>2160.125</v>
      </c>
      <c r="J7" s="27">
        <f>SUM(C7/8)</f>
        <v>2160.125</v>
      </c>
      <c r="K7" s="27">
        <f>SUM(C7/8)</f>
        <v>2160.125</v>
      </c>
      <c r="L7" s="27">
        <f>SUM(C7/8)</f>
        <v>2160.125</v>
      </c>
      <c r="M7" s="11"/>
    </row>
    <row r="8" spans="1:13" ht="12.75">
      <c r="A8" s="26">
        <v>90609093</v>
      </c>
      <c r="B8" s="24" t="s">
        <v>105</v>
      </c>
      <c r="C8" s="30">
        <v>10116</v>
      </c>
      <c r="D8" s="26" t="s">
        <v>106</v>
      </c>
      <c r="E8" s="31">
        <f>SUM(C8/8)</f>
        <v>1264.5</v>
      </c>
      <c r="F8" s="31">
        <v>1264.5</v>
      </c>
      <c r="G8" s="31">
        <v>1264.5</v>
      </c>
      <c r="H8" s="31">
        <v>1264.5</v>
      </c>
      <c r="I8" s="31">
        <v>1264.5</v>
      </c>
      <c r="J8" s="31">
        <v>1264.5</v>
      </c>
      <c r="K8" s="31">
        <v>1264.5</v>
      </c>
      <c r="L8" s="31">
        <v>1264.5</v>
      </c>
      <c r="M8" s="11"/>
    </row>
    <row r="9" spans="1:13" s="23" customFormat="1" ht="12.75">
      <c r="A9" s="26"/>
      <c r="B9" s="24"/>
      <c r="C9" s="25">
        <f>SUM(C6:C8)</f>
        <v>168997</v>
      </c>
      <c r="D9" s="26"/>
      <c r="E9" s="32">
        <f aca="true" t="shared" si="0" ref="E9:L9">SUM(E6:E8)</f>
        <v>21124.625</v>
      </c>
      <c r="F9" s="32">
        <f t="shared" si="0"/>
        <v>21124.625</v>
      </c>
      <c r="G9" s="32">
        <f t="shared" si="0"/>
        <v>21124.625</v>
      </c>
      <c r="H9" s="32">
        <f t="shared" si="0"/>
        <v>21124.625</v>
      </c>
      <c r="I9" s="32">
        <f t="shared" si="0"/>
        <v>21124.625</v>
      </c>
      <c r="J9" s="32">
        <f t="shared" si="0"/>
        <v>21124.625</v>
      </c>
      <c r="K9" s="32">
        <f t="shared" si="0"/>
        <v>21124.625</v>
      </c>
      <c r="L9" s="32">
        <f t="shared" si="0"/>
        <v>21124.625</v>
      </c>
      <c r="M9" s="11"/>
    </row>
    <row r="10" spans="1:4" s="23" customFormat="1" ht="12">
      <c r="A10" s="26"/>
      <c r="B10" s="24"/>
      <c r="C10" s="25"/>
      <c r="D10" s="26"/>
    </row>
    <row r="11" spans="1:12" ht="12.75">
      <c r="A11" s="37" t="s">
        <v>29</v>
      </c>
      <c r="B11" s="38"/>
      <c r="C11" s="39">
        <f>C45</f>
        <v>91092</v>
      </c>
      <c r="D11" s="40"/>
      <c r="E11" s="38"/>
      <c r="F11" s="38"/>
      <c r="G11" s="38"/>
      <c r="H11" s="38"/>
      <c r="I11" s="38"/>
      <c r="J11" s="38"/>
      <c r="K11" s="38"/>
      <c r="L11" s="38"/>
    </row>
    <row r="12" ht="12.75">
      <c r="C12" s="11"/>
    </row>
    <row r="13" spans="1:12" ht="12.75">
      <c r="A13" s="21" t="s">
        <v>18</v>
      </c>
      <c r="B13" s="21" t="s">
        <v>19</v>
      </c>
      <c r="C13" s="21" t="s">
        <v>20</v>
      </c>
      <c r="D13" s="21" t="s">
        <v>21</v>
      </c>
      <c r="E13" s="21">
        <v>496</v>
      </c>
      <c r="F13" s="21">
        <v>497</v>
      </c>
      <c r="G13" s="21">
        <v>498</v>
      </c>
      <c r="H13" s="21">
        <v>499</v>
      </c>
      <c r="I13" s="21">
        <v>500</v>
      </c>
      <c r="J13" s="21">
        <v>501</v>
      </c>
      <c r="K13" s="21">
        <v>502</v>
      </c>
      <c r="L13" s="21">
        <v>503</v>
      </c>
    </row>
    <row r="14" spans="1:12" s="71" customFormat="1" ht="12">
      <c r="A14" s="69">
        <v>90609102</v>
      </c>
      <c r="B14" s="70" t="s">
        <v>30</v>
      </c>
      <c r="C14" s="80">
        <v>2606</v>
      </c>
      <c r="D14" s="69" t="s">
        <v>107</v>
      </c>
      <c r="E14" s="68">
        <f>C14</f>
        <v>2606</v>
      </c>
      <c r="F14" s="68"/>
      <c r="G14" s="68"/>
      <c r="H14" s="68"/>
      <c r="I14" s="68"/>
      <c r="J14" s="68"/>
      <c r="K14" s="68"/>
      <c r="L14" s="68"/>
    </row>
    <row r="15" spans="1:12" s="71" customFormat="1" ht="12">
      <c r="A15" s="69">
        <v>90609103</v>
      </c>
      <c r="B15" s="70" t="s">
        <v>30</v>
      </c>
      <c r="C15" s="80">
        <v>803</v>
      </c>
      <c r="D15" s="69" t="s">
        <v>107</v>
      </c>
      <c r="E15" s="68">
        <f>C15</f>
        <v>803</v>
      </c>
      <c r="F15" s="68"/>
      <c r="G15" s="68"/>
      <c r="H15" s="68"/>
      <c r="I15" s="68"/>
      <c r="J15" s="68"/>
      <c r="K15" s="68"/>
      <c r="L15" s="68"/>
    </row>
    <row r="16" spans="1:12" s="71" customFormat="1" ht="12">
      <c r="A16" s="69">
        <v>90609104</v>
      </c>
      <c r="B16" s="70" t="s">
        <v>31</v>
      </c>
      <c r="C16" s="80">
        <v>6609</v>
      </c>
      <c r="D16" s="69" t="s">
        <v>107</v>
      </c>
      <c r="E16" s="68">
        <f>C16</f>
        <v>6609</v>
      </c>
      <c r="F16" s="68"/>
      <c r="G16" s="68"/>
      <c r="H16" s="68"/>
      <c r="I16" s="68"/>
      <c r="J16" s="68"/>
      <c r="K16" s="68"/>
      <c r="L16" s="68"/>
    </row>
    <row r="17" spans="1:12" s="71" customFormat="1" ht="12">
      <c r="A17" s="69">
        <v>90609105</v>
      </c>
      <c r="B17" s="70" t="s">
        <v>32</v>
      </c>
      <c r="C17" s="80">
        <v>783</v>
      </c>
      <c r="D17" s="69" t="s">
        <v>107</v>
      </c>
      <c r="E17" s="68"/>
      <c r="F17" s="68">
        <f>C17</f>
        <v>783</v>
      </c>
      <c r="G17" s="68"/>
      <c r="H17" s="68"/>
      <c r="I17" s="68"/>
      <c r="J17" s="68"/>
      <c r="K17" s="68"/>
      <c r="L17" s="68"/>
    </row>
    <row r="18" spans="1:12" s="71" customFormat="1" ht="12">
      <c r="A18" s="69">
        <v>90609106</v>
      </c>
      <c r="B18" s="70" t="s">
        <v>30</v>
      </c>
      <c r="C18" s="80">
        <v>3500</v>
      </c>
      <c r="D18" s="69" t="s">
        <v>107</v>
      </c>
      <c r="E18" s="68"/>
      <c r="F18" s="68">
        <f>C18</f>
        <v>3500</v>
      </c>
      <c r="G18" s="68"/>
      <c r="H18" s="68"/>
      <c r="I18" s="68"/>
      <c r="J18" s="68"/>
      <c r="K18" s="68"/>
      <c r="L18" s="68"/>
    </row>
    <row r="19" spans="1:12" s="71" customFormat="1" ht="12">
      <c r="A19" s="69">
        <v>90609107</v>
      </c>
      <c r="B19" s="70" t="s">
        <v>32</v>
      </c>
      <c r="C19" s="80">
        <v>6381</v>
      </c>
      <c r="D19" s="69" t="s">
        <v>107</v>
      </c>
      <c r="E19" s="68"/>
      <c r="F19" s="68">
        <f>C19</f>
        <v>6381</v>
      </c>
      <c r="G19" s="68"/>
      <c r="H19" s="68"/>
      <c r="I19" s="68"/>
      <c r="J19" s="68"/>
      <c r="K19" s="68"/>
      <c r="L19" s="68"/>
    </row>
    <row r="20" spans="1:12" s="71" customFormat="1" ht="12">
      <c r="A20" s="69">
        <v>90609108</v>
      </c>
      <c r="B20" s="70" t="s">
        <v>30</v>
      </c>
      <c r="C20" s="80">
        <v>831</v>
      </c>
      <c r="D20" s="69" t="s">
        <v>107</v>
      </c>
      <c r="E20" s="68"/>
      <c r="F20" s="68">
        <f>C20</f>
        <v>831</v>
      </c>
      <c r="G20" s="68"/>
      <c r="H20" s="68"/>
      <c r="I20" s="68"/>
      <c r="J20" s="68"/>
      <c r="K20" s="68"/>
      <c r="L20" s="68"/>
    </row>
    <row r="21" spans="1:12" s="71" customFormat="1" ht="12">
      <c r="A21" s="69">
        <v>90609109</v>
      </c>
      <c r="B21" s="70" t="s">
        <v>30</v>
      </c>
      <c r="C21" s="80">
        <v>2431</v>
      </c>
      <c r="D21" s="69" t="s">
        <v>107</v>
      </c>
      <c r="E21" s="68"/>
      <c r="F21" s="68"/>
      <c r="G21" s="68">
        <f>C21</f>
        <v>2431</v>
      </c>
      <c r="H21" s="68"/>
      <c r="I21" s="68"/>
      <c r="J21" s="68"/>
      <c r="K21" s="68"/>
      <c r="L21" s="68"/>
    </row>
    <row r="22" spans="1:12" s="71" customFormat="1" ht="12">
      <c r="A22" s="69">
        <v>90609110</v>
      </c>
      <c r="B22" s="70" t="s">
        <v>35</v>
      </c>
      <c r="C22" s="80">
        <v>5799</v>
      </c>
      <c r="D22" s="69" t="s">
        <v>107</v>
      </c>
      <c r="E22" s="68"/>
      <c r="F22" s="68"/>
      <c r="G22" s="68">
        <f>C22</f>
        <v>5799</v>
      </c>
      <c r="H22" s="68"/>
      <c r="I22" s="68"/>
      <c r="J22" s="68"/>
      <c r="K22" s="68"/>
      <c r="L22" s="68"/>
    </row>
    <row r="23" spans="1:12" s="71" customFormat="1" ht="12">
      <c r="A23" s="69">
        <v>90609111</v>
      </c>
      <c r="B23" s="70" t="s">
        <v>33</v>
      </c>
      <c r="C23" s="80">
        <v>852</v>
      </c>
      <c r="D23" s="69" t="s">
        <v>107</v>
      </c>
      <c r="E23" s="68"/>
      <c r="F23" s="68"/>
      <c r="G23" s="68">
        <f>C23</f>
        <v>852</v>
      </c>
      <c r="H23" s="68"/>
      <c r="I23" s="68"/>
      <c r="J23" s="68"/>
      <c r="K23" s="68"/>
      <c r="L23" s="68"/>
    </row>
    <row r="24" spans="1:12" s="71" customFormat="1" ht="12">
      <c r="A24" s="69">
        <v>90609112</v>
      </c>
      <c r="B24" s="70" t="s">
        <v>34</v>
      </c>
      <c r="C24" s="80">
        <v>783</v>
      </c>
      <c r="D24" s="69" t="s">
        <v>107</v>
      </c>
      <c r="E24" s="68"/>
      <c r="F24" s="68"/>
      <c r="G24" s="68">
        <f>C24</f>
        <v>783</v>
      </c>
      <c r="H24" s="68"/>
      <c r="I24" s="68"/>
      <c r="J24" s="68"/>
      <c r="K24" s="68"/>
      <c r="L24" s="68"/>
    </row>
    <row r="25" spans="1:12" s="71" customFormat="1" ht="12">
      <c r="A25" s="69">
        <v>90609114</v>
      </c>
      <c r="B25" s="70" t="s">
        <v>30</v>
      </c>
      <c r="C25" s="80">
        <v>783</v>
      </c>
      <c r="D25" s="69" t="s">
        <v>107</v>
      </c>
      <c r="E25" s="68"/>
      <c r="F25" s="68"/>
      <c r="G25" s="68"/>
      <c r="H25" s="68">
        <f>C25</f>
        <v>783</v>
      </c>
      <c r="I25" s="68"/>
      <c r="J25" s="68"/>
      <c r="K25" s="68"/>
      <c r="L25" s="68"/>
    </row>
    <row r="26" spans="1:12" s="71" customFormat="1" ht="12">
      <c r="A26" s="69">
        <v>90609115</v>
      </c>
      <c r="B26" s="70" t="s">
        <v>30</v>
      </c>
      <c r="C26" s="80">
        <v>2751</v>
      </c>
      <c r="D26" s="69" t="s">
        <v>107</v>
      </c>
      <c r="E26" s="68"/>
      <c r="F26" s="68"/>
      <c r="G26" s="68"/>
      <c r="H26" s="68">
        <f>C26</f>
        <v>2751</v>
      </c>
      <c r="I26" s="68"/>
      <c r="J26" s="68"/>
      <c r="K26" s="68"/>
      <c r="L26" s="68"/>
    </row>
    <row r="27" spans="1:12" s="71" customFormat="1" ht="12">
      <c r="A27" s="69">
        <v>90609116</v>
      </c>
      <c r="B27" s="70" t="s">
        <v>30</v>
      </c>
      <c r="C27" s="80">
        <v>894</v>
      </c>
      <c r="D27" s="69" t="s">
        <v>107</v>
      </c>
      <c r="E27" s="68"/>
      <c r="F27" s="68"/>
      <c r="G27" s="68"/>
      <c r="H27" s="68">
        <f>C27</f>
        <v>894</v>
      </c>
      <c r="I27" s="68"/>
      <c r="J27" s="68"/>
      <c r="K27" s="68"/>
      <c r="L27" s="68"/>
    </row>
    <row r="28" spans="1:12" s="71" customFormat="1" ht="12">
      <c r="A28" s="69">
        <v>90609117</v>
      </c>
      <c r="B28" s="70" t="s">
        <v>35</v>
      </c>
      <c r="C28" s="80">
        <v>6465</v>
      </c>
      <c r="D28" s="69" t="s">
        <v>107</v>
      </c>
      <c r="E28" s="68"/>
      <c r="F28" s="68"/>
      <c r="G28" s="68"/>
      <c r="H28" s="68">
        <f>C28</f>
        <v>6465</v>
      </c>
      <c r="I28" s="68"/>
      <c r="J28" s="68"/>
      <c r="K28" s="68"/>
      <c r="L28" s="68"/>
    </row>
    <row r="29" spans="1:12" s="71" customFormat="1" ht="12">
      <c r="A29" s="69">
        <v>90609118</v>
      </c>
      <c r="B29" s="70" t="s">
        <v>30</v>
      </c>
      <c r="C29" s="80">
        <v>850</v>
      </c>
      <c r="D29" s="69" t="s">
        <v>107</v>
      </c>
      <c r="E29" s="68"/>
      <c r="F29" s="68"/>
      <c r="G29" s="68"/>
      <c r="H29" s="68"/>
      <c r="I29" s="68">
        <f>C29</f>
        <v>850</v>
      </c>
      <c r="J29" s="68"/>
      <c r="K29" s="68"/>
      <c r="L29" s="68"/>
    </row>
    <row r="30" spans="1:12" s="71" customFormat="1" ht="12">
      <c r="A30" s="69">
        <v>90609119</v>
      </c>
      <c r="B30" s="70" t="s">
        <v>30</v>
      </c>
      <c r="C30" s="80">
        <v>824</v>
      </c>
      <c r="D30" s="69" t="s">
        <v>107</v>
      </c>
      <c r="E30" s="68"/>
      <c r="F30" s="68"/>
      <c r="G30" s="68"/>
      <c r="H30" s="68"/>
      <c r="I30" s="68">
        <f>C30</f>
        <v>824</v>
      </c>
      <c r="J30" s="68"/>
      <c r="K30" s="68"/>
      <c r="L30" s="68"/>
    </row>
    <row r="31" spans="1:12" s="71" customFormat="1" ht="12">
      <c r="A31" s="69">
        <v>90609120</v>
      </c>
      <c r="B31" s="70" t="s">
        <v>30</v>
      </c>
      <c r="C31" s="80">
        <v>7448</v>
      </c>
      <c r="D31" s="69" t="s">
        <v>107</v>
      </c>
      <c r="E31" s="68"/>
      <c r="F31" s="68"/>
      <c r="G31" s="68"/>
      <c r="H31" s="68"/>
      <c r="I31" s="68">
        <f>C31</f>
        <v>7448</v>
      </c>
      <c r="J31" s="68"/>
      <c r="K31" s="68"/>
      <c r="L31" s="68"/>
    </row>
    <row r="32" spans="1:12" s="71" customFormat="1" ht="12">
      <c r="A32" s="69">
        <v>90609121</v>
      </c>
      <c r="B32" s="70" t="s">
        <v>32</v>
      </c>
      <c r="C32" s="80">
        <v>5755</v>
      </c>
      <c r="D32" s="69" t="s">
        <v>107</v>
      </c>
      <c r="E32" s="68"/>
      <c r="F32" s="68"/>
      <c r="G32" s="68"/>
      <c r="H32" s="68"/>
      <c r="I32" s="68">
        <f>C32</f>
        <v>5755</v>
      </c>
      <c r="J32" s="68"/>
      <c r="K32" s="68"/>
      <c r="L32" s="68"/>
    </row>
    <row r="33" spans="1:12" s="71" customFormat="1" ht="12">
      <c r="A33" s="69">
        <v>90609122</v>
      </c>
      <c r="B33" s="70" t="s">
        <v>36</v>
      </c>
      <c r="C33" s="80">
        <v>1033</v>
      </c>
      <c r="D33" s="69" t="s">
        <v>107</v>
      </c>
      <c r="E33" s="68"/>
      <c r="F33" s="68"/>
      <c r="G33" s="68"/>
      <c r="H33" s="68"/>
      <c r="I33" s="68"/>
      <c r="J33" s="68">
        <f>C33</f>
        <v>1033</v>
      </c>
      <c r="K33" s="68"/>
      <c r="L33" s="68"/>
    </row>
    <row r="34" spans="1:12" s="71" customFormat="1" ht="12">
      <c r="A34" s="69">
        <v>90609123</v>
      </c>
      <c r="B34" s="70" t="s">
        <v>37</v>
      </c>
      <c r="C34" s="80">
        <v>981</v>
      </c>
      <c r="D34" s="69" t="s">
        <v>107</v>
      </c>
      <c r="E34" s="68"/>
      <c r="F34" s="68"/>
      <c r="G34" s="68"/>
      <c r="H34" s="68"/>
      <c r="I34" s="68"/>
      <c r="J34" s="68">
        <f>C34</f>
        <v>981</v>
      </c>
      <c r="K34" s="68"/>
      <c r="L34" s="68"/>
    </row>
    <row r="35" spans="1:12" s="71" customFormat="1" ht="12">
      <c r="A35" s="69">
        <v>90609124</v>
      </c>
      <c r="B35" s="70" t="s">
        <v>37</v>
      </c>
      <c r="C35" s="80">
        <v>6156</v>
      </c>
      <c r="D35" s="69" t="s">
        <v>107</v>
      </c>
      <c r="E35" s="68"/>
      <c r="F35" s="68"/>
      <c r="G35" s="68"/>
      <c r="H35" s="68"/>
      <c r="I35" s="68"/>
      <c r="J35" s="68">
        <f>C35</f>
        <v>6156</v>
      </c>
      <c r="K35" s="68"/>
      <c r="L35" s="68"/>
    </row>
    <row r="36" spans="1:12" s="71" customFormat="1" ht="12">
      <c r="A36" s="69">
        <v>90609125</v>
      </c>
      <c r="B36" s="70" t="s">
        <v>37</v>
      </c>
      <c r="C36" s="80">
        <v>2793</v>
      </c>
      <c r="D36" s="69" t="s">
        <v>107</v>
      </c>
      <c r="E36" s="68"/>
      <c r="F36" s="68"/>
      <c r="G36" s="68"/>
      <c r="H36" s="68"/>
      <c r="I36" s="68"/>
      <c r="J36" s="68">
        <f>C36</f>
        <v>2793</v>
      </c>
      <c r="K36" s="68"/>
      <c r="L36" s="68"/>
    </row>
    <row r="37" spans="1:12" s="71" customFormat="1" ht="12">
      <c r="A37" s="69">
        <v>90609126</v>
      </c>
      <c r="B37" s="70" t="s">
        <v>37</v>
      </c>
      <c r="C37" s="80">
        <v>754</v>
      </c>
      <c r="D37" s="69" t="s">
        <v>107</v>
      </c>
      <c r="E37" s="68"/>
      <c r="F37" s="68"/>
      <c r="G37" s="68"/>
      <c r="H37" s="68"/>
      <c r="I37" s="68"/>
      <c r="J37" s="68"/>
      <c r="K37" s="68">
        <f>C37</f>
        <v>754</v>
      </c>
      <c r="L37" s="68"/>
    </row>
    <row r="38" spans="1:12" s="71" customFormat="1" ht="12">
      <c r="A38" s="69">
        <v>90609127</v>
      </c>
      <c r="B38" s="70" t="s">
        <v>37</v>
      </c>
      <c r="C38" s="80">
        <v>5175</v>
      </c>
      <c r="D38" s="69" t="s">
        <v>107</v>
      </c>
      <c r="E38" s="68"/>
      <c r="F38" s="68"/>
      <c r="G38" s="68"/>
      <c r="H38" s="68"/>
      <c r="I38" s="68"/>
      <c r="J38" s="68"/>
      <c r="K38" s="68">
        <f>C38</f>
        <v>5175</v>
      </c>
      <c r="L38" s="68"/>
    </row>
    <row r="39" spans="1:12" s="71" customFormat="1" ht="12">
      <c r="A39" s="69">
        <v>90609128</v>
      </c>
      <c r="B39" s="70" t="s">
        <v>39</v>
      </c>
      <c r="C39" s="80">
        <v>5840</v>
      </c>
      <c r="D39" s="69" t="s">
        <v>107</v>
      </c>
      <c r="E39" s="68"/>
      <c r="F39" s="68"/>
      <c r="G39" s="68"/>
      <c r="H39" s="68"/>
      <c r="I39" s="68"/>
      <c r="J39" s="68"/>
      <c r="K39" s="68">
        <f>C39</f>
        <v>5840</v>
      </c>
      <c r="L39" s="68"/>
    </row>
    <row r="40" spans="1:12" s="71" customFormat="1" ht="12">
      <c r="A40" s="69">
        <v>90609129</v>
      </c>
      <c r="B40" s="70" t="s">
        <v>38</v>
      </c>
      <c r="C40" s="80">
        <v>783</v>
      </c>
      <c r="D40" s="69" t="s">
        <v>107</v>
      </c>
      <c r="E40" s="68"/>
      <c r="F40" s="68"/>
      <c r="G40" s="68"/>
      <c r="H40" s="68"/>
      <c r="I40" s="68"/>
      <c r="J40" s="68"/>
      <c r="K40" s="68">
        <f>C40</f>
        <v>783</v>
      </c>
      <c r="L40" s="68"/>
    </row>
    <row r="41" spans="1:12" s="71" customFormat="1" ht="12">
      <c r="A41" s="69">
        <v>90609130</v>
      </c>
      <c r="B41" s="70" t="s">
        <v>41</v>
      </c>
      <c r="C41" s="80">
        <v>1184</v>
      </c>
      <c r="D41" s="69" t="s">
        <v>107</v>
      </c>
      <c r="E41" s="68"/>
      <c r="F41" s="68"/>
      <c r="G41" s="68"/>
      <c r="H41" s="68"/>
      <c r="I41" s="68"/>
      <c r="J41" s="68"/>
      <c r="K41" s="68"/>
      <c r="L41" s="68">
        <f>C41</f>
        <v>1184</v>
      </c>
    </row>
    <row r="42" spans="1:12" s="71" customFormat="1" ht="12">
      <c r="A42" s="69">
        <v>90609131</v>
      </c>
      <c r="B42" s="70" t="s">
        <v>37</v>
      </c>
      <c r="C42" s="80">
        <v>1919</v>
      </c>
      <c r="D42" s="69" t="s">
        <v>107</v>
      </c>
      <c r="E42" s="68"/>
      <c r="F42" s="68"/>
      <c r="G42" s="68"/>
      <c r="H42" s="68"/>
      <c r="I42" s="68"/>
      <c r="J42" s="68"/>
      <c r="K42" s="68"/>
      <c r="L42" s="68">
        <f>C42</f>
        <v>1919</v>
      </c>
    </row>
    <row r="43" spans="1:12" s="71" customFormat="1" ht="12">
      <c r="A43" s="69">
        <v>90609132</v>
      </c>
      <c r="B43" s="70" t="s">
        <v>30</v>
      </c>
      <c r="C43" s="80">
        <v>6527</v>
      </c>
      <c r="D43" s="69" t="s">
        <v>107</v>
      </c>
      <c r="E43" s="68"/>
      <c r="F43" s="68"/>
      <c r="G43" s="68"/>
      <c r="H43" s="68"/>
      <c r="I43" s="68"/>
      <c r="J43" s="68"/>
      <c r="K43" s="68"/>
      <c r="L43" s="68">
        <f>C43</f>
        <v>6527</v>
      </c>
    </row>
    <row r="44" spans="1:12" s="71" customFormat="1" ht="12">
      <c r="A44" s="69">
        <v>90609133</v>
      </c>
      <c r="B44" s="70" t="s">
        <v>40</v>
      </c>
      <c r="C44" s="83">
        <v>799</v>
      </c>
      <c r="D44" s="69" t="s">
        <v>107</v>
      </c>
      <c r="E44" s="84"/>
      <c r="F44" s="84"/>
      <c r="G44" s="84"/>
      <c r="H44" s="84"/>
      <c r="I44" s="84"/>
      <c r="J44" s="84"/>
      <c r="K44" s="84"/>
      <c r="L44" s="84">
        <f>C44</f>
        <v>799</v>
      </c>
    </row>
    <row r="45" spans="1:13" s="23" customFormat="1" ht="12">
      <c r="A45" s="26"/>
      <c r="B45" s="24"/>
      <c r="C45" s="49">
        <f>SUM(C14:C44)</f>
        <v>91092</v>
      </c>
      <c r="D45" s="50"/>
      <c r="E45" s="32">
        <f aca="true" t="shared" si="1" ref="E45:L45">SUM(E14:E44)</f>
        <v>10018</v>
      </c>
      <c r="F45" s="32">
        <f t="shared" si="1"/>
        <v>11495</v>
      </c>
      <c r="G45" s="32">
        <f t="shared" si="1"/>
        <v>9865</v>
      </c>
      <c r="H45" s="32">
        <f t="shared" si="1"/>
        <v>10893</v>
      </c>
      <c r="I45" s="32">
        <f t="shared" si="1"/>
        <v>14877</v>
      </c>
      <c r="J45" s="32">
        <f t="shared" si="1"/>
        <v>10963</v>
      </c>
      <c r="K45" s="32">
        <f t="shared" si="1"/>
        <v>12552</v>
      </c>
      <c r="L45" s="32">
        <f t="shared" si="1"/>
        <v>10429</v>
      </c>
      <c r="M45" s="27"/>
    </row>
    <row r="46" spans="3:13" ht="12.75">
      <c r="C46" s="11"/>
      <c r="M46" s="11"/>
    </row>
    <row r="47" spans="1:12" ht="12.75">
      <c r="A47" s="37" t="s">
        <v>55</v>
      </c>
      <c r="B47" s="38"/>
      <c r="C47" s="39">
        <f>C52</f>
        <v>283392</v>
      </c>
      <c r="D47" s="40"/>
      <c r="E47" s="38"/>
      <c r="F47" s="38"/>
      <c r="G47" s="38"/>
      <c r="H47" s="38"/>
      <c r="I47" s="38"/>
      <c r="J47" s="38"/>
      <c r="K47" s="38"/>
      <c r="L47" s="38"/>
    </row>
    <row r="48" ht="12.75">
      <c r="C48" s="11"/>
    </row>
    <row r="49" spans="1:9" ht="12.75">
      <c r="A49" s="21" t="s">
        <v>18</v>
      </c>
      <c r="B49" s="21" t="s">
        <v>19</v>
      </c>
      <c r="C49" s="21" t="s">
        <v>20</v>
      </c>
      <c r="D49" s="21" t="s">
        <v>21</v>
      </c>
      <c r="E49" s="21"/>
      <c r="F49" s="21"/>
      <c r="G49" s="21"/>
      <c r="H49" s="21"/>
      <c r="I49" s="21"/>
    </row>
    <row r="50" spans="1:9" ht="12.75">
      <c r="A50" s="26">
        <v>90609079</v>
      </c>
      <c r="B50" s="24" t="s">
        <v>82</v>
      </c>
      <c r="C50" s="25">
        <v>141696</v>
      </c>
      <c r="D50" s="15" t="s">
        <v>108</v>
      </c>
      <c r="E50" s="27"/>
      <c r="F50" s="27"/>
      <c r="G50" s="27"/>
      <c r="H50" s="27"/>
      <c r="I50" s="27"/>
    </row>
    <row r="51" spans="1:9" ht="12.75">
      <c r="A51" s="26">
        <v>90609172</v>
      </c>
      <c r="B51" s="24" t="s">
        <v>92</v>
      </c>
      <c r="C51" s="30">
        <v>141696</v>
      </c>
      <c r="D51" s="15" t="s">
        <v>108</v>
      </c>
      <c r="E51" s="27"/>
      <c r="F51" s="27"/>
      <c r="G51" s="27"/>
      <c r="H51" s="27"/>
      <c r="I51" s="27"/>
    </row>
    <row r="52" spans="1:8" ht="12.75">
      <c r="A52" s="26"/>
      <c r="B52" s="24"/>
      <c r="C52" s="51">
        <f>SUM(C50:C51)</f>
        <v>283392</v>
      </c>
      <c r="H52" s="11"/>
    </row>
    <row r="53" spans="1:3" ht="12.75">
      <c r="A53" s="26"/>
      <c r="B53" s="24"/>
      <c r="C53" s="25"/>
    </row>
    <row r="55" spans="1:12" s="55" customFormat="1" ht="12.75">
      <c r="A55" s="56" t="s">
        <v>56</v>
      </c>
      <c r="B55" s="57"/>
      <c r="C55" s="58">
        <f>C86</f>
        <v>1130600.0899999999</v>
      </c>
      <c r="D55" s="59"/>
      <c r="E55" s="57"/>
      <c r="F55" s="57"/>
      <c r="G55" s="57"/>
      <c r="H55" s="57"/>
      <c r="I55" s="57"/>
      <c r="J55" s="57"/>
      <c r="K55" s="57"/>
      <c r="L55" s="57"/>
    </row>
    <row r="57" spans="1:12" ht="12.75">
      <c r="A57" s="21" t="s">
        <v>18</v>
      </c>
      <c r="B57" s="21" t="s">
        <v>19</v>
      </c>
      <c r="C57" s="21" t="s">
        <v>20</v>
      </c>
      <c r="D57" s="21" t="s">
        <v>21</v>
      </c>
      <c r="E57" s="21"/>
      <c r="F57" s="21"/>
      <c r="G57" s="21"/>
      <c r="H57" s="21"/>
      <c r="I57" s="21"/>
      <c r="J57" s="21"/>
      <c r="K57" s="21"/>
      <c r="L57" s="21"/>
    </row>
    <row r="58" spans="1:14" ht="12.75">
      <c r="A58" s="24">
        <v>90609011</v>
      </c>
      <c r="B58" s="24" t="s">
        <v>109</v>
      </c>
      <c r="C58" s="33">
        <v>90407.82</v>
      </c>
      <c r="D58" s="26" t="s">
        <v>68</v>
      </c>
      <c r="E58" s="35"/>
      <c r="F58" s="35"/>
      <c r="G58" s="35"/>
      <c r="N58" s="44"/>
    </row>
    <row r="59" spans="1:14" ht="12.75">
      <c r="A59" s="24">
        <v>90609012</v>
      </c>
      <c r="B59" s="24" t="s">
        <v>109</v>
      </c>
      <c r="C59" s="33">
        <v>60180.02</v>
      </c>
      <c r="D59" s="26" t="s">
        <v>68</v>
      </c>
      <c r="E59" s="35"/>
      <c r="F59" s="35"/>
      <c r="G59" s="35"/>
      <c r="N59" s="44"/>
    </row>
    <row r="60" spans="1:14" s="23" customFormat="1" ht="12">
      <c r="A60" s="24">
        <v>90609013</v>
      </c>
      <c r="B60" s="24" t="s">
        <v>109</v>
      </c>
      <c r="C60" s="28">
        <v>58952</v>
      </c>
      <c r="D60" s="26" t="s">
        <v>68</v>
      </c>
      <c r="E60" s="46"/>
      <c r="F60" s="46"/>
      <c r="G60" s="46"/>
      <c r="N60" s="43"/>
    </row>
    <row r="61" spans="1:14" s="23" customFormat="1" ht="12">
      <c r="A61" s="24">
        <v>90609027</v>
      </c>
      <c r="B61" s="24" t="s">
        <v>110</v>
      </c>
      <c r="C61" s="28">
        <v>53738.72</v>
      </c>
      <c r="D61" s="26" t="s">
        <v>68</v>
      </c>
      <c r="E61" s="46"/>
      <c r="F61" s="46"/>
      <c r="G61" s="46"/>
      <c r="N61" s="43"/>
    </row>
    <row r="62" spans="1:14" s="23" customFormat="1" ht="12">
      <c r="A62" s="24">
        <v>90609028</v>
      </c>
      <c r="B62" s="24" t="s">
        <v>110</v>
      </c>
      <c r="C62" s="28">
        <v>51967.14</v>
      </c>
      <c r="D62" s="26" t="s">
        <v>68</v>
      </c>
      <c r="E62" s="46"/>
      <c r="F62" s="46"/>
      <c r="G62" s="46"/>
      <c r="N62" s="43"/>
    </row>
    <row r="63" spans="1:7" s="23" customFormat="1" ht="12">
      <c r="A63" s="24">
        <v>90609029</v>
      </c>
      <c r="B63" s="24" t="s">
        <v>110</v>
      </c>
      <c r="C63" s="28">
        <v>79107.36</v>
      </c>
      <c r="D63" s="26" t="s">
        <v>68</v>
      </c>
      <c r="E63" s="46"/>
      <c r="F63" s="46"/>
      <c r="G63" s="46"/>
    </row>
    <row r="64" spans="1:7" s="23" customFormat="1" ht="12">
      <c r="A64" s="24">
        <v>90609048</v>
      </c>
      <c r="B64" s="24" t="s">
        <v>111</v>
      </c>
      <c r="C64" s="28">
        <v>64719.41</v>
      </c>
      <c r="D64" s="26" t="s">
        <v>68</v>
      </c>
      <c r="E64" s="46"/>
      <c r="F64" s="46"/>
      <c r="G64" s="46"/>
    </row>
    <row r="65" spans="1:7" s="23" customFormat="1" ht="12">
      <c r="A65" s="24">
        <v>90609049</v>
      </c>
      <c r="B65" s="24" t="s">
        <v>111</v>
      </c>
      <c r="C65" s="28">
        <v>42006.14</v>
      </c>
      <c r="D65" s="26" t="s">
        <v>68</v>
      </c>
      <c r="E65" s="46"/>
      <c r="F65" s="46"/>
      <c r="G65" s="46"/>
    </row>
    <row r="66" spans="1:7" s="23" customFormat="1" ht="12">
      <c r="A66" s="24">
        <v>90609050</v>
      </c>
      <c r="B66" s="24" t="s">
        <v>111</v>
      </c>
      <c r="C66" s="28">
        <v>43253.82</v>
      </c>
      <c r="D66" s="26" t="s">
        <v>68</v>
      </c>
      <c r="E66" s="46"/>
      <c r="F66" s="46"/>
      <c r="G66" s="46"/>
    </row>
    <row r="67" spans="1:7" s="23" customFormat="1" ht="12">
      <c r="A67" s="24">
        <v>90609051</v>
      </c>
      <c r="B67" s="24" t="s">
        <v>76</v>
      </c>
      <c r="C67" s="28">
        <v>37571</v>
      </c>
      <c r="D67" s="26" t="s">
        <v>67</v>
      </c>
      <c r="E67" s="46"/>
      <c r="F67" s="46"/>
      <c r="G67" s="46"/>
    </row>
    <row r="68" spans="1:7" s="23" customFormat="1" ht="12">
      <c r="A68" s="24">
        <v>90609056</v>
      </c>
      <c r="B68" s="24" t="s">
        <v>112</v>
      </c>
      <c r="C68" s="28">
        <v>25384.59</v>
      </c>
      <c r="D68" s="26" t="s">
        <v>68</v>
      </c>
      <c r="E68" s="46"/>
      <c r="F68" s="46"/>
      <c r="G68" s="46"/>
    </row>
    <row r="69" spans="1:7" s="23" customFormat="1" ht="12">
      <c r="A69" s="24">
        <v>90609057</v>
      </c>
      <c r="B69" s="24" t="s">
        <v>112</v>
      </c>
      <c r="C69" s="28">
        <v>24792.48</v>
      </c>
      <c r="D69" s="26" t="s">
        <v>68</v>
      </c>
      <c r="E69" s="46"/>
      <c r="F69" s="46"/>
      <c r="G69" s="46"/>
    </row>
    <row r="70" spans="1:7" s="23" customFormat="1" ht="12">
      <c r="A70" s="24">
        <v>90609058</v>
      </c>
      <c r="B70" s="24" t="s">
        <v>112</v>
      </c>
      <c r="C70" s="28">
        <v>38378.2</v>
      </c>
      <c r="D70" s="26" t="s">
        <v>68</v>
      </c>
      <c r="E70" s="46"/>
      <c r="F70" s="46"/>
      <c r="G70" s="46"/>
    </row>
    <row r="71" spans="1:7" s="23" customFormat="1" ht="12">
      <c r="A71" s="24">
        <v>90609065</v>
      </c>
      <c r="B71" s="24" t="s">
        <v>113</v>
      </c>
      <c r="C71" s="28">
        <v>28549.18</v>
      </c>
      <c r="D71" s="26" t="s">
        <v>68</v>
      </c>
      <c r="E71" s="46"/>
      <c r="F71" s="46"/>
      <c r="G71" s="46"/>
    </row>
    <row r="72" spans="1:7" s="23" customFormat="1" ht="12">
      <c r="A72" s="24">
        <v>90609066</v>
      </c>
      <c r="B72" s="24" t="s">
        <v>113</v>
      </c>
      <c r="C72" s="28">
        <v>18438.94</v>
      </c>
      <c r="D72" s="26" t="s">
        <v>68</v>
      </c>
      <c r="E72" s="46"/>
      <c r="F72" s="46"/>
      <c r="G72" s="46"/>
    </row>
    <row r="73" spans="1:7" s="23" customFormat="1" ht="12">
      <c r="A73" s="24">
        <v>90609067</v>
      </c>
      <c r="B73" s="24" t="s">
        <v>113</v>
      </c>
      <c r="C73" s="28">
        <v>18297.98</v>
      </c>
      <c r="D73" s="26" t="s">
        <v>68</v>
      </c>
      <c r="E73" s="46"/>
      <c r="F73" s="46"/>
      <c r="G73" s="46"/>
    </row>
    <row r="74" spans="1:7" s="23" customFormat="1" ht="12">
      <c r="A74" s="24">
        <v>90609081</v>
      </c>
      <c r="B74" s="24" t="s">
        <v>114</v>
      </c>
      <c r="C74" s="28">
        <v>1167.53</v>
      </c>
      <c r="D74" s="26" t="s">
        <v>68</v>
      </c>
      <c r="E74" s="46"/>
      <c r="F74" s="46"/>
      <c r="G74" s="46"/>
    </row>
    <row r="75" spans="1:7" s="23" customFormat="1" ht="12">
      <c r="A75" s="24">
        <v>90609083</v>
      </c>
      <c r="B75" s="24" t="s">
        <v>114</v>
      </c>
      <c r="C75" s="28">
        <v>1167.53</v>
      </c>
      <c r="D75" s="26" t="s">
        <v>68</v>
      </c>
      <c r="E75" s="46"/>
      <c r="F75" s="46"/>
      <c r="G75" s="46"/>
    </row>
    <row r="76" spans="1:7" s="23" customFormat="1" ht="12">
      <c r="A76" s="24">
        <v>90609085</v>
      </c>
      <c r="B76" s="24" t="s">
        <v>114</v>
      </c>
      <c r="C76" s="28">
        <v>1710.63</v>
      </c>
      <c r="D76" s="26" t="s">
        <v>68</v>
      </c>
      <c r="E76" s="46"/>
      <c r="F76" s="46"/>
      <c r="G76" s="46"/>
    </row>
    <row r="77" spans="1:8" s="23" customFormat="1" ht="12">
      <c r="A77" s="24">
        <v>90609161</v>
      </c>
      <c r="B77" s="24" t="s">
        <v>115</v>
      </c>
      <c r="C77" s="28">
        <v>28099.79</v>
      </c>
      <c r="D77" s="26" t="s">
        <v>68</v>
      </c>
      <c r="E77" s="46"/>
      <c r="F77" s="46"/>
      <c r="G77" s="46"/>
      <c r="H77" s="48"/>
    </row>
    <row r="78" spans="1:8" s="23" customFormat="1" ht="12">
      <c r="A78" s="24">
        <v>90609163</v>
      </c>
      <c r="B78" s="24" t="s">
        <v>115</v>
      </c>
      <c r="C78" s="28">
        <v>30711.66</v>
      </c>
      <c r="D78" s="26" t="s">
        <v>68</v>
      </c>
      <c r="E78" s="46"/>
      <c r="F78" s="46"/>
      <c r="G78" s="46"/>
      <c r="H78" s="48"/>
    </row>
    <row r="79" spans="1:8" s="23" customFormat="1" ht="12">
      <c r="A79" s="24">
        <v>90609165</v>
      </c>
      <c r="B79" s="24" t="s">
        <v>115</v>
      </c>
      <c r="C79" s="28">
        <v>43564.46</v>
      </c>
      <c r="D79" s="26" t="s">
        <v>68</v>
      </c>
      <c r="E79" s="46"/>
      <c r="F79" s="46"/>
      <c r="G79" s="46"/>
      <c r="H79" s="48"/>
    </row>
    <row r="80" spans="1:7" s="23" customFormat="1" ht="12">
      <c r="A80" s="24">
        <v>90609174</v>
      </c>
      <c r="B80" s="24" t="s">
        <v>116</v>
      </c>
      <c r="C80" s="28">
        <v>36869.82</v>
      </c>
      <c r="D80" s="26" t="s">
        <v>68</v>
      </c>
      <c r="E80" s="46"/>
      <c r="F80" s="46"/>
      <c r="G80" s="46"/>
    </row>
    <row r="81" spans="1:7" s="23" customFormat="1" ht="12">
      <c r="A81" s="24">
        <v>90609175</v>
      </c>
      <c r="B81" s="24" t="s">
        <v>116</v>
      </c>
      <c r="C81" s="28">
        <v>33915.54</v>
      </c>
      <c r="D81" s="26" t="s">
        <v>68</v>
      </c>
      <c r="E81" s="46"/>
      <c r="F81" s="46"/>
      <c r="G81" s="46"/>
    </row>
    <row r="82" spans="1:7" s="23" customFormat="1" ht="12">
      <c r="A82" s="24">
        <v>90609176</v>
      </c>
      <c r="B82" s="24" t="s">
        <v>116</v>
      </c>
      <c r="C82" s="28">
        <v>51519.74</v>
      </c>
      <c r="D82" s="26" t="s">
        <v>68</v>
      </c>
      <c r="E82" s="46"/>
      <c r="F82" s="46"/>
      <c r="G82" s="46"/>
    </row>
    <row r="83" spans="1:7" s="23" customFormat="1" ht="12">
      <c r="A83" s="24">
        <v>90609185</v>
      </c>
      <c r="B83" s="24" t="s">
        <v>117</v>
      </c>
      <c r="C83" s="28">
        <v>51016.03</v>
      </c>
      <c r="D83" s="26" t="s">
        <v>68</v>
      </c>
      <c r="E83" s="46"/>
      <c r="F83" s="46"/>
      <c r="G83" s="46"/>
    </row>
    <row r="84" spans="1:7" s="23" customFormat="1" ht="12">
      <c r="A84" s="24">
        <v>90609187</v>
      </c>
      <c r="B84" s="24" t="s">
        <v>117</v>
      </c>
      <c r="C84" s="28">
        <v>44613.38</v>
      </c>
      <c r="D84" s="26" t="s">
        <v>68</v>
      </c>
      <c r="E84" s="46"/>
      <c r="F84" s="46"/>
      <c r="G84" s="46"/>
    </row>
    <row r="85" spans="1:7" s="23" customFormat="1" ht="12">
      <c r="A85" s="24">
        <v>90609189</v>
      </c>
      <c r="B85" s="24" t="s">
        <v>117</v>
      </c>
      <c r="C85" s="30">
        <v>70499.18</v>
      </c>
      <c r="D85" s="26" t="s">
        <v>68</v>
      </c>
      <c r="E85" s="46"/>
      <c r="F85" s="46"/>
      <c r="G85" s="46"/>
    </row>
    <row r="86" spans="1:8" s="54" customFormat="1" ht="12.75">
      <c r="A86" s="52"/>
      <c r="B86" s="53"/>
      <c r="C86" s="49">
        <f>SUM(C58:C85)</f>
        <v>1130600.0899999999</v>
      </c>
      <c r="D86" s="50"/>
      <c r="E86" s="32"/>
      <c r="F86" s="32"/>
      <c r="G86" s="32"/>
      <c r="H86" s="32"/>
    </row>
    <row r="87" spans="1:4" s="23" customFormat="1" ht="12.75">
      <c r="A87"/>
      <c r="B87" s="24"/>
      <c r="C87" s="28"/>
      <c r="D87" s="26"/>
    </row>
    <row r="89" spans="1:12" s="55" customFormat="1" ht="12.75">
      <c r="A89" s="56" t="s">
        <v>57</v>
      </c>
      <c r="B89" s="57"/>
      <c r="C89" s="58">
        <f>SUM(C132)</f>
        <v>557847.5499999999</v>
      </c>
      <c r="D89" s="59"/>
      <c r="E89" s="57"/>
      <c r="F89" s="57"/>
      <c r="G89" s="57"/>
      <c r="H89" s="57"/>
      <c r="I89" s="57"/>
      <c r="J89" s="57"/>
      <c r="K89" s="57"/>
      <c r="L89" s="57"/>
    </row>
    <row r="91" spans="1:12" ht="12.75">
      <c r="A91" s="21" t="s">
        <v>18</v>
      </c>
      <c r="B91" s="21" t="s">
        <v>19</v>
      </c>
      <c r="C91" s="21" t="s">
        <v>20</v>
      </c>
      <c r="D91" s="21" t="s">
        <v>21</v>
      </c>
      <c r="E91" s="21">
        <v>496</v>
      </c>
      <c r="F91" s="21">
        <v>497</v>
      </c>
      <c r="G91" s="21">
        <v>498</v>
      </c>
      <c r="H91" s="21">
        <v>499</v>
      </c>
      <c r="I91" s="21">
        <v>500</v>
      </c>
      <c r="J91" s="21">
        <v>501</v>
      </c>
      <c r="K91" s="21">
        <v>502</v>
      </c>
      <c r="L91" s="21">
        <v>503</v>
      </c>
    </row>
    <row r="92" spans="1:12" s="23" customFormat="1" ht="12">
      <c r="A92" s="70">
        <v>90609035</v>
      </c>
      <c r="B92" s="24" t="s">
        <v>42</v>
      </c>
      <c r="C92" s="78">
        <v>13054</v>
      </c>
      <c r="D92" s="26" t="s">
        <v>28</v>
      </c>
      <c r="E92" s="68">
        <f>C92</f>
        <v>13054</v>
      </c>
      <c r="F92" s="68"/>
      <c r="G92" s="68"/>
      <c r="H92" s="68"/>
      <c r="I92" s="68"/>
      <c r="J92" s="68"/>
      <c r="K92" s="68"/>
      <c r="L92" s="68"/>
    </row>
    <row r="93" spans="1:12" s="23" customFormat="1" ht="12">
      <c r="A93" s="70">
        <v>90609036</v>
      </c>
      <c r="B93" s="24" t="s">
        <v>42</v>
      </c>
      <c r="C93" s="80">
        <v>20612</v>
      </c>
      <c r="D93" s="26" t="s">
        <v>28</v>
      </c>
      <c r="E93" s="68"/>
      <c r="F93" s="68"/>
      <c r="G93" s="68"/>
      <c r="H93" s="68">
        <f>C93</f>
        <v>20612</v>
      </c>
      <c r="I93" s="68"/>
      <c r="J93" s="68"/>
      <c r="K93" s="68"/>
      <c r="L93" s="68"/>
    </row>
    <row r="94" spans="1:12" s="23" customFormat="1" ht="12">
      <c r="A94" s="70">
        <v>90609037</v>
      </c>
      <c r="B94" s="24" t="s">
        <v>42</v>
      </c>
      <c r="C94" s="80">
        <v>10441</v>
      </c>
      <c r="D94" s="26" t="s">
        <v>28</v>
      </c>
      <c r="E94" s="68"/>
      <c r="F94" s="68"/>
      <c r="G94" s="68">
        <f>C94</f>
        <v>10441</v>
      </c>
      <c r="H94" s="68"/>
      <c r="I94" s="68"/>
      <c r="J94" s="68"/>
      <c r="K94" s="68"/>
      <c r="L94" s="68"/>
    </row>
    <row r="95" spans="1:12" s="23" customFormat="1" ht="12">
      <c r="A95" s="70">
        <v>90609038</v>
      </c>
      <c r="B95" s="24" t="s">
        <v>42</v>
      </c>
      <c r="C95" s="80">
        <v>12292</v>
      </c>
      <c r="D95" s="26" t="s">
        <v>28</v>
      </c>
      <c r="E95" s="68"/>
      <c r="F95" s="68"/>
      <c r="G95" s="68"/>
      <c r="H95" s="68"/>
      <c r="I95" s="68"/>
      <c r="J95" s="68"/>
      <c r="K95" s="68">
        <f>C95</f>
        <v>12292</v>
      </c>
      <c r="L95" s="68"/>
    </row>
    <row r="96" spans="1:12" s="23" customFormat="1" ht="12">
      <c r="A96" s="70">
        <v>90609039</v>
      </c>
      <c r="B96" s="24" t="s">
        <v>42</v>
      </c>
      <c r="C96" s="80">
        <v>10986</v>
      </c>
      <c r="D96" s="26" t="s">
        <v>28</v>
      </c>
      <c r="E96" s="68"/>
      <c r="F96" s="68"/>
      <c r="G96" s="68"/>
      <c r="H96" s="68"/>
      <c r="I96" s="68">
        <f>C96</f>
        <v>10986</v>
      </c>
      <c r="J96" s="68"/>
      <c r="K96" s="68"/>
      <c r="L96" s="68"/>
    </row>
    <row r="97" spans="1:12" s="23" customFormat="1" ht="12">
      <c r="A97" s="70">
        <v>90609040</v>
      </c>
      <c r="B97" s="24" t="s">
        <v>42</v>
      </c>
      <c r="C97" s="80">
        <v>14203</v>
      </c>
      <c r="D97" s="26" t="s">
        <v>28</v>
      </c>
      <c r="E97" s="68"/>
      <c r="F97" s="68"/>
      <c r="G97" s="68"/>
      <c r="H97" s="68"/>
      <c r="I97" s="68"/>
      <c r="J97" s="68"/>
      <c r="K97" s="68"/>
      <c r="L97" s="68">
        <f>C97</f>
        <v>14203</v>
      </c>
    </row>
    <row r="98" spans="1:12" s="23" customFormat="1" ht="12">
      <c r="A98" s="70">
        <v>90609041</v>
      </c>
      <c r="B98" s="24" t="s">
        <v>42</v>
      </c>
      <c r="C98" s="80">
        <v>15064</v>
      </c>
      <c r="D98" s="26" t="s">
        <v>28</v>
      </c>
      <c r="E98" s="68"/>
      <c r="F98" s="68"/>
      <c r="G98" s="68"/>
      <c r="H98" s="68"/>
      <c r="I98" s="68"/>
      <c r="J98" s="68">
        <f>C98</f>
        <v>15064</v>
      </c>
      <c r="K98" s="68"/>
      <c r="L98" s="68"/>
    </row>
    <row r="99" spans="1:12" s="23" customFormat="1" ht="12">
      <c r="A99" s="70">
        <v>90609042</v>
      </c>
      <c r="B99" s="24" t="s">
        <v>42</v>
      </c>
      <c r="C99" s="78">
        <v>16976</v>
      </c>
      <c r="D99" s="26" t="s">
        <v>28</v>
      </c>
      <c r="E99" s="68"/>
      <c r="F99" s="68">
        <f>C99</f>
        <v>16976</v>
      </c>
      <c r="G99" s="68"/>
      <c r="H99" s="68"/>
      <c r="I99" s="68"/>
      <c r="J99" s="68"/>
      <c r="K99" s="68"/>
      <c r="L99" s="68"/>
    </row>
    <row r="100" spans="1:12" s="23" customFormat="1" ht="12">
      <c r="A100" s="70">
        <v>90609071</v>
      </c>
      <c r="B100" s="47" t="s">
        <v>43</v>
      </c>
      <c r="C100" s="80">
        <v>17087</v>
      </c>
      <c r="D100" s="26" t="s">
        <v>28</v>
      </c>
      <c r="E100" s="68">
        <f>C100</f>
        <v>17087</v>
      </c>
      <c r="F100" s="68"/>
      <c r="G100" s="68"/>
      <c r="H100" s="68"/>
      <c r="I100" s="68"/>
      <c r="J100" s="68"/>
      <c r="K100" s="68"/>
      <c r="L100" s="68"/>
    </row>
    <row r="101" spans="1:12" s="23" customFormat="1" ht="12">
      <c r="A101" s="70">
        <v>90609072</v>
      </c>
      <c r="B101" s="24" t="s">
        <v>43</v>
      </c>
      <c r="C101" s="80">
        <v>22710</v>
      </c>
      <c r="D101" s="26" t="s">
        <v>28</v>
      </c>
      <c r="E101" s="68"/>
      <c r="F101" s="68">
        <f>C101</f>
        <v>22710</v>
      </c>
      <c r="G101" s="68"/>
      <c r="H101" s="68"/>
      <c r="I101" s="68"/>
      <c r="J101" s="68"/>
      <c r="K101" s="68"/>
      <c r="L101" s="68"/>
    </row>
    <row r="102" spans="1:12" s="23" customFormat="1" ht="12">
      <c r="A102" s="70">
        <v>90609073</v>
      </c>
      <c r="B102" s="24" t="s">
        <v>43</v>
      </c>
      <c r="C102" s="80">
        <v>14552</v>
      </c>
      <c r="D102" s="26" t="s">
        <v>28</v>
      </c>
      <c r="E102" s="68"/>
      <c r="F102" s="68"/>
      <c r="G102" s="68">
        <f>C102</f>
        <v>14552</v>
      </c>
      <c r="H102" s="68"/>
      <c r="I102" s="68"/>
      <c r="J102" s="68"/>
      <c r="K102" s="68"/>
      <c r="L102" s="68"/>
    </row>
    <row r="103" spans="1:12" s="23" customFormat="1" ht="12">
      <c r="A103" s="70">
        <v>90609074</v>
      </c>
      <c r="B103" s="24" t="s">
        <v>43</v>
      </c>
      <c r="C103" s="80">
        <v>28718</v>
      </c>
      <c r="D103" s="26" t="s">
        <v>28</v>
      </c>
      <c r="E103" s="68"/>
      <c r="F103" s="68"/>
      <c r="G103" s="68"/>
      <c r="H103" s="68">
        <f>C103</f>
        <v>28718</v>
      </c>
      <c r="I103" s="68"/>
      <c r="J103" s="68"/>
      <c r="K103" s="68"/>
      <c r="L103" s="68"/>
    </row>
    <row r="104" spans="1:12" s="23" customFormat="1" ht="12">
      <c r="A104" s="70">
        <v>90609075</v>
      </c>
      <c r="B104" s="24" t="s">
        <v>43</v>
      </c>
      <c r="C104" s="80">
        <v>15324</v>
      </c>
      <c r="D104" s="26" t="s">
        <v>28</v>
      </c>
      <c r="E104" s="68"/>
      <c r="F104" s="68"/>
      <c r="G104" s="68"/>
      <c r="H104" s="68"/>
      <c r="I104" s="68">
        <f>C104</f>
        <v>15324</v>
      </c>
      <c r="J104" s="68"/>
      <c r="K104" s="68"/>
      <c r="L104" s="68"/>
    </row>
    <row r="105" spans="1:12" s="23" customFormat="1" ht="12">
      <c r="A105" s="70">
        <v>90609076</v>
      </c>
      <c r="B105" s="24" t="s">
        <v>43</v>
      </c>
      <c r="C105" s="80">
        <v>18135</v>
      </c>
      <c r="D105" s="26" t="s">
        <v>28</v>
      </c>
      <c r="E105" s="68"/>
      <c r="F105" s="68"/>
      <c r="G105" s="68"/>
      <c r="H105" s="68"/>
      <c r="I105" s="68"/>
      <c r="J105" s="68">
        <f>C105</f>
        <v>18135</v>
      </c>
      <c r="K105" s="68"/>
      <c r="L105" s="68"/>
    </row>
    <row r="106" spans="1:12" s="23" customFormat="1" ht="12">
      <c r="A106" s="70">
        <v>90609077</v>
      </c>
      <c r="B106" s="24" t="s">
        <v>43</v>
      </c>
      <c r="C106" s="80">
        <v>16922</v>
      </c>
      <c r="D106" s="26" t="s">
        <v>28</v>
      </c>
      <c r="E106" s="68"/>
      <c r="F106" s="68"/>
      <c r="G106" s="68"/>
      <c r="H106" s="68"/>
      <c r="I106" s="68"/>
      <c r="J106" s="68"/>
      <c r="K106" s="68">
        <f>C106</f>
        <v>16922</v>
      </c>
      <c r="L106" s="68"/>
    </row>
    <row r="107" spans="1:12" s="23" customFormat="1" ht="12">
      <c r="A107" s="70">
        <v>90609078</v>
      </c>
      <c r="B107" s="24" t="s">
        <v>43</v>
      </c>
      <c r="C107" s="80">
        <v>19513</v>
      </c>
      <c r="D107" s="26" t="s">
        <v>28</v>
      </c>
      <c r="E107" s="68"/>
      <c r="F107" s="68"/>
      <c r="G107" s="68"/>
      <c r="H107" s="68"/>
      <c r="I107" s="68"/>
      <c r="J107" s="68"/>
      <c r="K107" s="68"/>
      <c r="L107" s="68">
        <f>C107</f>
        <v>19513</v>
      </c>
    </row>
    <row r="108" spans="1:12" s="23" customFormat="1" ht="12">
      <c r="A108" s="70">
        <v>90609144</v>
      </c>
      <c r="B108" s="24" t="s">
        <v>44</v>
      </c>
      <c r="C108" s="80">
        <v>15158</v>
      </c>
      <c r="D108" s="26" t="s">
        <v>28</v>
      </c>
      <c r="E108" s="68">
        <f>C108</f>
        <v>15158</v>
      </c>
      <c r="F108" s="68"/>
      <c r="G108" s="68"/>
      <c r="H108" s="68"/>
      <c r="I108" s="68"/>
      <c r="J108" s="68"/>
      <c r="K108" s="68"/>
      <c r="L108" s="68"/>
    </row>
    <row r="109" spans="1:16" s="23" customFormat="1" ht="12">
      <c r="A109" s="70">
        <v>90609145</v>
      </c>
      <c r="B109" s="24" t="s">
        <v>44</v>
      </c>
      <c r="C109" s="81">
        <v>21553</v>
      </c>
      <c r="D109" s="26" t="s">
        <v>28</v>
      </c>
      <c r="E109" s="82"/>
      <c r="F109" s="82">
        <f>C109</f>
        <v>21553</v>
      </c>
      <c r="G109" s="82"/>
      <c r="H109" s="82"/>
      <c r="I109" s="82"/>
      <c r="J109" s="82"/>
      <c r="K109" s="82"/>
      <c r="L109" s="82"/>
      <c r="M109" s="48"/>
      <c r="N109" s="48"/>
      <c r="O109" s="48"/>
      <c r="P109" s="48"/>
    </row>
    <row r="110" spans="1:12" s="23" customFormat="1" ht="12">
      <c r="A110" s="70">
        <v>90609146</v>
      </c>
      <c r="B110" s="24" t="s">
        <v>44</v>
      </c>
      <c r="C110" s="81">
        <v>13615</v>
      </c>
      <c r="D110" s="26" t="s">
        <v>28</v>
      </c>
      <c r="E110" s="82"/>
      <c r="F110" s="82"/>
      <c r="G110" s="82">
        <f>C110</f>
        <v>13615</v>
      </c>
      <c r="H110" s="82"/>
      <c r="I110" s="82"/>
      <c r="J110" s="82"/>
      <c r="K110" s="82"/>
      <c r="L110" s="82"/>
    </row>
    <row r="111" spans="1:12" s="23" customFormat="1" ht="12">
      <c r="A111" s="70">
        <v>90609147</v>
      </c>
      <c r="B111" s="24" t="s">
        <v>44</v>
      </c>
      <c r="C111" s="81">
        <v>24640</v>
      </c>
      <c r="D111" s="26" t="s">
        <v>28</v>
      </c>
      <c r="E111" s="82"/>
      <c r="F111" s="82"/>
      <c r="G111" s="82"/>
      <c r="H111" s="82">
        <f>C111</f>
        <v>24640</v>
      </c>
      <c r="I111" s="82"/>
      <c r="J111" s="82"/>
      <c r="K111" s="82"/>
      <c r="L111" s="82"/>
    </row>
    <row r="112" spans="1:12" s="23" customFormat="1" ht="12">
      <c r="A112" s="70">
        <v>90609148</v>
      </c>
      <c r="B112" s="24" t="s">
        <v>44</v>
      </c>
      <c r="C112" s="81">
        <v>13890</v>
      </c>
      <c r="D112" s="26" t="s">
        <v>28</v>
      </c>
      <c r="E112" s="82"/>
      <c r="F112" s="82"/>
      <c r="G112" s="82"/>
      <c r="H112" s="82"/>
      <c r="I112" s="82">
        <f>C112</f>
        <v>13890</v>
      </c>
      <c r="J112" s="82"/>
      <c r="K112" s="82"/>
      <c r="L112" s="82"/>
    </row>
    <row r="113" spans="1:12" s="23" customFormat="1" ht="12">
      <c r="A113" s="70">
        <v>90609149</v>
      </c>
      <c r="B113" s="24" t="s">
        <v>44</v>
      </c>
      <c r="C113" s="81">
        <v>15710</v>
      </c>
      <c r="D113" s="26" t="s">
        <v>28</v>
      </c>
      <c r="E113" s="82"/>
      <c r="F113" s="82"/>
      <c r="G113" s="82"/>
      <c r="H113" s="82"/>
      <c r="I113" s="82"/>
      <c r="J113" s="82">
        <f>C113</f>
        <v>15710</v>
      </c>
      <c r="K113" s="82"/>
      <c r="L113" s="82"/>
    </row>
    <row r="114" spans="1:12" s="23" customFormat="1" ht="12">
      <c r="A114" s="70">
        <v>90609150</v>
      </c>
      <c r="B114" s="24" t="s">
        <v>44</v>
      </c>
      <c r="C114" s="81">
        <v>18741</v>
      </c>
      <c r="D114" s="26" t="s">
        <v>28</v>
      </c>
      <c r="E114" s="82"/>
      <c r="F114" s="82"/>
      <c r="G114" s="82"/>
      <c r="H114" s="82"/>
      <c r="I114" s="82"/>
      <c r="J114" s="82"/>
      <c r="K114" s="82">
        <f>C114</f>
        <v>18741</v>
      </c>
      <c r="L114" s="82"/>
    </row>
    <row r="115" spans="1:12" s="23" customFormat="1" ht="12">
      <c r="A115" s="70">
        <v>90609151</v>
      </c>
      <c r="B115" s="24" t="s">
        <v>44</v>
      </c>
      <c r="C115" s="81">
        <v>18355</v>
      </c>
      <c r="D115" s="26" t="s">
        <v>28</v>
      </c>
      <c r="E115" s="82"/>
      <c r="F115" s="82"/>
      <c r="G115" s="82"/>
      <c r="H115" s="82"/>
      <c r="I115" s="82"/>
      <c r="J115" s="82"/>
      <c r="K115" s="82"/>
      <c r="L115" s="82">
        <f>C115</f>
        <v>18355</v>
      </c>
    </row>
    <row r="116" spans="1:12" s="23" customFormat="1" ht="12">
      <c r="A116" s="24">
        <v>90610001</v>
      </c>
      <c r="B116" s="24" t="s">
        <v>100</v>
      </c>
      <c r="C116" s="28">
        <v>15048</v>
      </c>
      <c r="D116" s="26" t="s">
        <v>28</v>
      </c>
      <c r="E116" s="28">
        <f>C116</f>
        <v>15048</v>
      </c>
      <c r="F116" s="82"/>
      <c r="G116" s="82"/>
      <c r="H116" s="82"/>
      <c r="I116" s="82"/>
      <c r="J116" s="82"/>
      <c r="K116" s="82"/>
      <c r="L116" s="82"/>
    </row>
    <row r="117" spans="1:12" s="23" customFormat="1" ht="12">
      <c r="A117" s="24">
        <v>90610002</v>
      </c>
      <c r="B117" s="24" t="s">
        <v>100</v>
      </c>
      <c r="C117" s="28">
        <v>18631</v>
      </c>
      <c r="D117" s="26" t="s">
        <v>28</v>
      </c>
      <c r="E117" s="82"/>
      <c r="F117" s="28">
        <f>SUM(C117)</f>
        <v>18631</v>
      </c>
      <c r="G117" s="82"/>
      <c r="H117" s="82"/>
      <c r="I117" s="82"/>
      <c r="J117" s="82"/>
      <c r="K117" s="82"/>
      <c r="L117" s="82"/>
    </row>
    <row r="118" spans="1:12" s="23" customFormat="1" ht="12">
      <c r="A118" s="24">
        <v>90610003</v>
      </c>
      <c r="B118" s="24" t="s">
        <v>100</v>
      </c>
      <c r="C118" s="28">
        <v>20891</v>
      </c>
      <c r="D118" s="26" t="s">
        <v>28</v>
      </c>
      <c r="E118" s="82"/>
      <c r="F118" s="82"/>
      <c r="G118" s="82"/>
      <c r="H118" s="28">
        <f>SUM(C118)</f>
        <v>20891</v>
      </c>
      <c r="I118" s="82"/>
      <c r="J118" s="82"/>
      <c r="K118" s="82"/>
      <c r="L118" s="82"/>
    </row>
    <row r="119" spans="1:12" s="23" customFormat="1" ht="12">
      <c r="A119" s="24">
        <v>90610004</v>
      </c>
      <c r="B119" s="24" t="s">
        <v>100</v>
      </c>
      <c r="C119" s="28">
        <v>13008</v>
      </c>
      <c r="D119" s="26" t="s">
        <v>28</v>
      </c>
      <c r="E119" s="29"/>
      <c r="F119" s="29"/>
      <c r="G119" s="28">
        <f>SUM(C119)</f>
        <v>13008</v>
      </c>
      <c r="H119" s="29"/>
      <c r="I119" s="29"/>
      <c r="J119" s="29"/>
      <c r="K119" s="29"/>
      <c r="L119" s="29"/>
    </row>
    <row r="120" spans="1:12" s="23" customFormat="1" ht="12">
      <c r="A120" s="24">
        <v>90610005</v>
      </c>
      <c r="B120" s="24" t="s">
        <v>100</v>
      </c>
      <c r="C120" s="28">
        <v>12347</v>
      </c>
      <c r="D120" s="26" t="s">
        <v>28</v>
      </c>
      <c r="E120" s="29"/>
      <c r="F120" s="29"/>
      <c r="G120" s="29"/>
      <c r="H120" s="29"/>
      <c r="I120" s="29">
        <f>SUM(C120)</f>
        <v>12347</v>
      </c>
      <c r="J120" s="29"/>
      <c r="K120" s="29"/>
      <c r="L120" s="29"/>
    </row>
    <row r="121" spans="1:12" s="23" customFormat="1" ht="12">
      <c r="A121" s="24">
        <v>90610006</v>
      </c>
      <c r="B121" s="24" t="s">
        <v>100</v>
      </c>
      <c r="C121" s="28">
        <v>19237</v>
      </c>
      <c r="D121" s="26" t="s">
        <v>28</v>
      </c>
      <c r="E121" s="29"/>
      <c r="F121" s="29"/>
      <c r="G121" s="29"/>
      <c r="H121" s="29"/>
      <c r="I121" s="29"/>
      <c r="J121" s="29">
        <f>SUM(C121)</f>
        <v>19237</v>
      </c>
      <c r="K121" s="29"/>
      <c r="L121" s="29"/>
    </row>
    <row r="122" spans="1:12" s="23" customFormat="1" ht="12">
      <c r="A122" s="24">
        <v>90610007</v>
      </c>
      <c r="B122" s="24" t="s">
        <v>100</v>
      </c>
      <c r="C122" s="28">
        <v>13394</v>
      </c>
      <c r="D122" s="26" t="s">
        <v>28</v>
      </c>
      <c r="E122" s="29"/>
      <c r="F122" s="29"/>
      <c r="G122" s="29"/>
      <c r="H122" s="29"/>
      <c r="I122" s="29"/>
      <c r="J122" s="29"/>
      <c r="K122" s="29">
        <f>SUM(C122)</f>
        <v>13394</v>
      </c>
      <c r="L122" s="29"/>
    </row>
    <row r="123" spans="1:12" s="23" customFormat="1" ht="12">
      <c r="A123" s="24">
        <v>90610008</v>
      </c>
      <c r="B123" s="24" t="s">
        <v>100</v>
      </c>
      <c r="C123" s="28">
        <v>17859</v>
      </c>
      <c r="D123" s="26" t="s">
        <v>28</v>
      </c>
      <c r="E123" s="29"/>
      <c r="F123" s="29"/>
      <c r="G123" s="29"/>
      <c r="H123" s="29"/>
      <c r="I123" s="29"/>
      <c r="J123" s="29"/>
      <c r="K123" s="29"/>
      <c r="L123" s="29">
        <f>SUM(C123)</f>
        <v>17859</v>
      </c>
    </row>
    <row r="124" spans="1:12" s="23" customFormat="1" ht="12">
      <c r="A124" s="24">
        <v>90610024</v>
      </c>
      <c r="B124" s="24" t="s">
        <v>166</v>
      </c>
      <c r="C124" s="28">
        <v>2204.85</v>
      </c>
      <c r="D124" s="26" t="s">
        <v>28</v>
      </c>
      <c r="E124" s="28">
        <v>2204.85</v>
      </c>
      <c r="F124" s="29"/>
      <c r="G124" s="29"/>
      <c r="H124" s="29"/>
      <c r="I124" s="29"/>
      <c r="J124" s="29"/>
      <c r="K124" s="29"/>
      <c r="L124" s="29"/>
    </row>
    <row r="125" spans="1:12" s="23" customFormat="1" ht="12">
      <c r="A125" s="24">
        <v>90610025</v>
      </c>
      <c r="B125" s="24" t="s">
        <v>166</v>
      </c>
      <c r="C125" s="28">
        <v>2866.3</v>
      </c>
      <c r="D125" s="26" t="s">
        <v>28</v>
      </c>
      <c r="E125" s="29"/>
      <c r="F125" s="28">
        <v>2866.3</v>
      </c>
      <c r="G125" s="29"/>
      <c r="H125" s="29"/>
      <c r="I125" s="29"/>
      <c r="J125" s="29"/>
      <c r="K125" s="29"/>
      <c r="L125" s="29"/>
    </row>
    <row r="126" spans="1:12" s="23" customFormat="1" ht="12">
      <c r="A126" s="24">
        <v>90610026</v>
      </c>
      <c r="B126" s="24" t="s">
        <v>166</v>
      </c>
      <c r="C126" s="28">
        <v>2149.7</v>
      </c>
      <c r="D126" s="26" t="s">
        <v>28</v>
      </c>
      <c r="E126" s="29"/>
      <c r="F126" s="29"/>
      <c r="G126" s="29">
        <v>2149.7</v>
      </c>
      <c r="H126" s="29"/>
      <c r="I126" s="29"/>
      <c r="J126" s="29"/>
      <c r="K126" s="29"/>
      <c r="L126" s="29"/>
    </row>
    <row r="127" spans="1:12" s="23" customFormat="1" ht="12">
      <c r="A127" s="24">
        <v>90610027</v>
      </c>
      <c r="B127" s="24" t="s">
        <v>166</v>
      </c>
      <c r="C127" s="28">
        <v>3031.6</v>
      </c>
      <c r="D127" s="26" t="s">
        <v>28</v>
      </c>
      <c r="E127" s="29"/>
      <c r="F127" s="29"/>
      <c r="G127" s="29"/>
      <c r="H127" s="29">
        <v>3031.6</v>
      </c>
      <c r="I127" s="29"/>
      <c r="J127" s="29"/>
      <c r="K127" s="29"/>
      <c r="L127" s="29"/>
    </row>
    <row r="128" spans="1:12" s="23" customFormat="1" ht="12">
      <c r="A128" s="24">
        <v>90610028</v>
      </c>
      <c r="B128" s="24" t="s">
        <v>166</v>
      </c>
      <c r="C128" s="28">
        <v>1653</v>
      </c>
      <c r="D128" s="26" t="s">
        <v>28</v>
      </c>
      <c r="E128" s="29"/>
      <c r="F128" s="29"/>
      <c r="G128" s="29"/>
      <c r="H128" s="29"/>
      <c r="I128" s="29">
        <v>1653</v>
      </c>
      <c r="J128" s="29"/>
      <c r="K128" s="29"/>
      <c r="L128" s="29"/>
    </row>
    <row r="129" spans="1:12" s="23" customFormat="1" ht="12">
      <c r="A129" s="24">
        <v>90610029</v>
      </c>
      <c r="B129" s="24" t="s">
        <v>166</v>
      </c>
      <c r="C129" s="28">
        <v>2315.1</v>
      </c>
      <c r="D129" s="26" t="s">
        <v>28</v>
      </c>
      <c r="E129" s="29"/>
      <c r="F129" s="29"/>
      <c r="G129" s="29"/>
      <c r="H129" s="29"/>
      <c r="I129" s="29"/>
      <c r="J129" s="29">
        <v>2315.1</v>
      </c>
      <c r="K129" s="29"/>
      <c r="L129" s="29"/>
    </row>
    <row r="130" spans="1:12" s="23" customFormat="1" ht="12">
      <c r="A130" s="24">
        <v>90610030</v>
      </c>
      <c r="B130" s="24" t="s">
        <v>166</v>
      </c>
      <c r="C130" s="28">
        <v>2260</v>
      </c>
      <c r="D130" s="26" t="s">
        <v>28</v>
      </c>
      <c r="E130" s="29"/>
      <c r="F130" s="29"/>
      <c r="G130" s="29"/>
      <c r="H130" s="29"/>
      <c r="I130" s="29"/>
      <c r="J130" s="29"/>
      <c r="K130" s="29">
        <v>2260</v>
      </c>
      <c r="L130" s="29"/>
    </row>
    <row r="131" spans="1:12" s="23" customFormat="1" ht="12">
      <c r="A131" s="24">
        <v>90610031</v>
      </c>
      <c r="B131" s="24" t="s">
        <v>166</v>
      </c>
      <c r="C131" s="30">
        <v>2701</v>
      </c>
      <c r="D131" s="26" t="s">
        <v>28</v>
      </c>
      <c r="E131" s="31"/>
      <c r="F131" s="31"/>
      <c r="G131" s="31"/>
      <c r="H131" s="31"/>
      <c r="I131" s="31"/>
      <c r="J131" s="31"/>
      <c r="K131" s="31"/>
      <c r="L131" s="31">
        <v>2701</v>
      </c>
    </row>
    <row r="132" spans="1:13" s="54" customFormat="1" ht="12">
      <c r="A132" s="53"/>
      <c r="B132" s="53"/>
      <c r="C132" s="49">
        <f>SUM(C92:C131)</f>
        <v>557847.5499999999</v>
      </c>
      <c r="D132" s="50"/>
      <c r="E132" s="32">
        <f aca="true" t="shared" si="2" ref="E132:L132">SUM(E92:E123)</f>
        <v>60347</v>
      </c>
      <c r="F132" s="32">
        <f t="shared" si="2"/>
        <v>79870</v>
      </c>
      <c r="G132" s="32">
        <f t="shared" si="2"/>
        <v>51616</v>
      </c>
      <c r="H132" s="32">
        <f t="shared" si="2"/>
        <v>94861</v>
      </c>
      <c r="I132" s="32">
        <f t="shared" si="2"/>
        <v>52547</v>
      </c>
      <c r="J132" s="32">
        <f t="shared" si="2"/>
        <v>68146</v>
      </c>
      <c r="K132" s="32">
        <f t="shared" si="2"/>
        <v>61349</v>
      </c>
      <c r="L132" s="32">
        <f t="shared" si="2"/>
        <v>69930</v>
      </c>
      <c r="M132" s="32"/>
    </row>
    <row r="133" spans="1:12" s="54" customFormat="1" ht="12">
      <c r="A133" s="53"/>
      <c r="B133" s="53"/>
      <c r="C133" s="49"/>
      <c r="D133" s="50"/>
      <c r="E133" s="32"/>
      <c r="F133" s="32"/>
      <c r="G133" s="32"/>
      <c r="H133" s="32"/>
      <c r="I133" s="32"/>
      <c r="J133" s="32"/>
      <c r="K133" s="32"/>
      <c r="L133" s="32"/>
    </row>
    <row r="135" spans="1:12" s="55" customFormat="1" ht="12.75">
      <c r="A135" s="56" t="s">
        <v>58</v>
      </c>
      <c r="B135" s="57"/>
      <c r="C135" s="58">
        <f>C150</f>
        <v>264514</v>
      </c>
      <c r="D135" s="59"/>
      <c r="E135" s="57"/>
      <c r="F135" s="57"/>
      <c r="G135" s="57"/>
      <c r="H135" s="60"/>
      <c r="I135" s="57"/>
      <c r="J135" s="57"/>
      <c r="K135" s="57"/>
      <c r="L135" s="57"/>
    </row>
    <row r="137" spans="1:6" ht="12.75">
      <c r="A137" s="21" t="s">
        <v>18</v>
      </c>
      <c r="B137" s="21" t="s">
        <v>19</v>
      </c>
      <c r="C137" s="21" t="s">
        <v>20</v>
      </c>
      <c r="D137" s="21" t="s">
        <v>21</v>
      </c>
      <c r="E137" s="21"/>
      <c r="F137" s="21"/>
    </row>
    <row r="138" spans="1:6" s="23" customFormat="1" ht="12">
      <c r="A138" s="24">
        <v>90609007</v>
      </c>
      <c r="B138" s="79" t="s">
        <v>119</v>
      </c>
      <c r="C138" s="33">
        <v>22205</v>
      </c>
      <c r="D138" s="26" t="s">
        <v>67</v>
      </c>
      <c r="E138" s="50"/>
      <c r="F138" s="50"/>
    </row>
    <row r="139" spans="1:4" s="23" customFormat="1" ht="12">
      <c r="A139" s="24">
        <v>90609026</v>
      </c>
      <c r="B139" s="79" t="s">
        <v>120</v>
      </c>
      <c r="C139" s="33">
        <v>22131</v>
      </c>
      <c r="D139" s="26" t="s">
        <v>67</v>
      </c>
    </row>
    <row r="140" spans="1:4" s="23" customFormat="1" ht="12">
      <c r="A140" s="24">
        <v>90609044</v>
      </c>
      <c r="B140" s="79" t="s">
        <v>121</v>
      </c>
      <c r="C140" s="33">
        <v>22281</v>
      </c>
      <c r="D140" s="26" t="s">
        <v>67</v>
      </c>
    </row>
    <row r="141" spans="1:4" s="23" customFormat="1" ht="12">
      <c r="A141" s="24">
        <v>90609055</v>
      </c>
      <c r="B141" s="79" t="s">
        <v>122</v>
      </c>
      <c r="C141" s="33">
        <v>22601</v>
      </c>
      <c r="D141" s="26" t="s">
        <v>67</v>
      </c>
    </row>
    <row r="142" spans="1:4" s="23" customFormat="1" ht="12">
      <c r="A142" s="24">
        <v>90609068</v>
      </c>
      <c r="B142" s="79" t="s">
        <v>123</v>
      </c>
      <c r="C142" s="33">
        <v>22043</v>
      </c>
      <c r="D142" s="26" t="s">
        <v>67</v>
      </c>
    </row>
    <row r="143" spans="1:4" s="23" customFormat="1" ht="12">
      <c r="A143" s="24">
        <v>90609087</v>
      </c>
      <c r="B143" s="79" t="s">
        <v>124</v>
      </c>
      <c r="C143" s="33">
        <v>22033</v>
      </c>
      <c r="D143" s="26" t="s">
        <v>67</v>
      </c>
    </row>
    <row r="144" spans="1:4" s="23" customFormat="1" ht="12">
      <c r="A144" s="24">
        <v>90609100</v>
      </c>
      <c r="B144" s="79" t="s">
        <v>125</v>
      </c>
      <c r="C144" s="33">
        <v>22393</v>
      </c>
      <c r="D144" s="26" t="s">
        <v>67</v>
      </c>
    </row>
    <row r="145" spans="1:4" s="23" customFormat="1" ht="12">
      <c r="A145" s="24">
        <v>90609138</v>
      </c>
      <c r="B145" s="79" t="s">
        <v>126</v>
      </c>
      <c r="C145" s="33">
        <v>22195</v>
      </c>
      <c r="D145" s="26" t="s">
        <v>67</v>
      </c>
    </row>
    <row r="146" spans="1:4" s="23" customFormat="1" ht="12">
      <c r="A146" s="24">
        <v>90609143</v>
      </c>
      <c r="B146" s="79" t="s">
        <v>127</v>
      </c>
      <c r="C146" s="33">
        <v>22079</v>
      </c>
      <c r="D146" s="26" t="s">
        <v>67</v>
      </c>
    </row>
    <row r="147" spans="1:4" s="23" customFormat="1" ht="12">
      <c r="A147" s="24">
        <v>90609159</v>
      </c>
      <c r="B147" s="79" t="s">
        <v>128</v>
      </c>
      <c r="C147" s="45">
        <v>22165</v>
      </c>
      <c r="D147" s="26" t="s">
        <v>67</v>
      </c>
    </row>
    <row r="148" spans="1:4" s="23" customFormat="1" ht="12">
      <c r="A148" s="24">
        <v>90609180</v>
      </c>
      <c r="B148" s="79" t="s">
        <v>129</v>
      </c>
      <c r="C148" s="45">
        <v>22153</v>
      </c>
      <c r="D148" s="26" t="s">
        <v>67</v>
      </c>
    </row>
    <row r="149" spans="1:4" s="23" customFormat="1" ht="12">
      <c r="A149" s="24">
        <v>90609183</v>
      </c>
      <c r="B149" s="79" t="s">
        <v>130</v>
      </c>
      <c r="C149" s="36">
        <v>20235</v>
      </c>
      <c r="D149" s="26" t="s">
        <v>67</v>
      </c>
    </row>
    <row r="150" spans="1:4" s="54" customFormat="1" ht="12.75">
      <c r="A150" s="52"/>
      <c r="B150" s="53"/>
      <c r="C150" s="49">
        <f>SUM(C138:C149)</f>
        <v>264514</v>
      </c>
      <c r="D150" s="50"/>
    </row>
    <row r="151" spans="1:4" s="23" customFormat="1" ht="12.75">
      <c r="A151"/>
      <c r="B151" s="24"/>
      <c r="C151" s="28"/>
      <c r="D151" s="26"/>
    </row>
    <row r="152" spans="1:4" s="23" customFormat="1" ht="12.75">
      <c r="A152"/>
      <c r="B152" s="24"/>
      <c r="C152" s="28"/>
      <c r="D152" s="26"/>
    </row>
    <row r="153" spans="1:12" s="55" customFormat="1" ht="12.75">
      <c r="A153" s="56" t="s">
        <v>59</v>
      </c>
      <c r="B153" s="57"/>
      <c r="C153" s="58">
        <f>C165</f>
        <v>225274.33000000002</v>
      </c>
      <c r="D153" s="59"/>
      <c r="E153" s="57"/>
      <c r="F153" s="57"/>
      <c r="G153" s="57"/>
      <c r="H153" s="60"/>
      <c r="I153" s="57"/>
      <c r="J153" s="57"/>
      <c r="K153" s="57"/>
      <c r="L153" s="57"/>
    </row>
    <row r="155" spans="1:6" ht="12.75">
      <c r="A155" s="21" t="s">
        <v>18</v>
      </c>
      <c r="B155" s="21" t="s">
        <v>19</v>
      </c>
      <c r="C155" s="21" t="s">
        <v>20</v>
      </c>
      <c r="D155" s="21" t="s">
        <v>21</v>
      </c>
      <c r="E155" s="21"/>
      <c r="F155" s="21"/>
    </row>
    <row r="156" spans="1:4" s="23" customFormat="1" ht="12">
      <c r="A156" s="24">
        <v>90609054</v>
      </c>
      <c r="B156" s="24" t="s">
        <v>79</v>
      </c>
      <c r="C156" s="33">
        <v>2975</v>
      </c>
      <c r="D156" s="26" t="s">
        <v>67</v>
      </c>
    </row>
    <row r="157" spans="1:4" s="23" customFormat="1" ht="12">
      <c r="A157" s="24">
        <v>90609192</v>
      </c>
      <c r="B157" s="24" t="s">
        <v>97</v>
      </c>
      <c r="C157" s="45">
        <v>1378</v>
      </c>
      <c r="D157" s="26" t="s">
        <v>96</v>
      </c>
    </row>
    <row r="158" spans="1:4" s="23" customFormat="1" ht="12">
      <c r="A158" s="24">
        <v>90609193</v>
      </c>
      <c r="B158" s="24" t="s">
        <v>98</v>
      </c>
      <c r="C158" s="45">
        <v>10000</v>
      </c>
      <c r="D158" s="26" t="s">
        <v>99</v>
      </c>
    </row>
    <row r="159" spans="1:4" s="23" customFormat="1" ht="12">
      <c r="A159" s="24" t="s">
        <v>131</v>
      </c>
      <c r="B159" s="24" t="s">
        <v>132</v>
      </c>
      <c r="C159" s="45">
        <v>4963.6</v>
      </c>
      <c r="D159" s="26" t="s">
        <v>133</v>
      </c>
    </row>
    <row r="160" spans="1:4" s="23" customFormat="1" ht="12">
      <c r="A160" s="24">
        <v>90609023</v>
      </c>
      <c r="B160" s="24" t="s">
        <v>74</v>
      </c>
      <c r="C160" s="45">
        <v>7166</v>
      </c>
      <c r="D160" s="26" t="s">
        <v>134</v>
      </c>
    </row>
    <row r="161" spans="1:4" s="23" customFormat="1" ht="12">
      <c r="A161" s="24" t="s">
        <v>135</v>
      </c>
      <c r="B161" s="24" t="s">
        <v>136</v>
      </c>
      <c r="C161" s="45">
        <v>181291</v>
      </c>
      <c r="D161" s="26"/>
    </row>
    <row r="162" spans="1:4" s="23" customFormat="1" ht="12">
      <c r="A162" s="24">
        <v>90609092</v>
      </c>
      <c r="B162" s="24" t="s">
        <v>74</v>
      </c>
      <c r="C162" s="45">
        <v>4336</v>
      </c>
      <c r="D162" s="26" t="s">
        <v>134</v>
      </c>
    </row>
    <row r="163" spans="1:4" s="23" customFormat="1" ht="12">
      <c r="A163" s="24">
        <v>90609095</v>
      </c>
      <c r="B163" s="24" t="s">
        <v>74</v>
      </c>
      <c r="C163" s="45">
        <v>8644</v>
      </c>
      <c r="D163" s="26" t="s">
        <v>134</v>
      </c>
    </row>
    <row r="164" spans="1:4" s="23" customFormat="1" ht="12">
      <c r="A164" s="24" t="s">
        <v>103</v>
      </c>
      <c r="B164" s="24" t="s">
        <v>137</v>
      </c>
      <c r="C164" s="36">
        <v>4520.73</v>
      </c>
      <c r="D164" s="26"/>
    </row>
    <row r="165" spans="1:4" s="54" customFormat="1" ht="12.75">
      <c r="A165" s="52"/>
      <c r="B165" s="53"/>
      <c r="C165" s="49">
        <f>SUM(C156:C164)</f>
        <v>225274.33000000002</v>
      </c>
      <c r="D165" s="50"/>
    </row>
    <row r="166" spans="1:4" s="23" customFormat="1" ht="12.75">
      <c r="A166"/>
      <c r="B166" s="24"/>
      <c r="C166" s="28"/>
      <c r="D166" s="26"/>
    </row>
    <row r="167" spans="1:12" s="55" customFormat="1" ht="12.75">
      <c r="A167" s="56" t="s">
        <v>60</v>
      </c>
      <c r="B167" s="57"/>
      <c r="C167" s="58">
        <f>C206</f>
        <v>1041743.97</v>
      </c>
      <c r="D167" s="59"/>
      <c r="E167" s="57"/>
      <c r="F167" s="57"/>
      <c r="G167" s="57"/>
      <c r="H167" s="57"/>
      <c r="I167" s="57"/>
      <c r="J167" s="57"/>
      <c r="K167" s="57"/>
      <c r="L167" s="57"/>
    </row>
    <row r="169" spans="1:12" ht="12.75">
      <c r="A169" s="21" t="s">
        <v>18</v>
      </c>
      <c r="B169" s="21" t="s">
        <v>19</v>
      </c>
      <c r="C169" s="21" t="s">
        <v>20</v>
      </c>
      <c r="D169" s="21" t="s">
        <v>21</v>
      </c>
      <c r="E169" s="21"/>
      <c r="F169" s="21"/>
      <c r="G169" s="21"/>
      <c r="H169" s="21"/>
      <c r="I169" s="21"/>
      <c r="J169" s="21"/>
      <c r="K169" s="21"/>
      <c r="L169" s="21"/>
    </row>
    <row r="170" spans="1:14" ht="12.75">
      <c r="A170" s="24">
        <v>90609008</v>
      </c>
      <c r="B170" s="24" t="s">
        <v>138</v>
      </c>
      <c r="C170" s="33">
        <v>42724.15</v>
      </c>
      <c r="D170" s="26" t="s">
        <v>68</v>
      </c>
      <c r="E170" s="35"/>
      <c r="F170" s="35"/>
      <c r="G170" s="35"/>
      <c r="N170" s="44"/>
    </row>
    <row r="171" spans="1:14" ht="12.75">
      <c r="A171" s="24">
        <v>90609009</v>
      </c>
      <c r="B171" s="24" t="s">
        <v>138</v>
      </c>
      <c r="C171" s="33">
        <v>28290.7</v>
      </c>
      <c r="D171" s="26" t="s">
        <v>68</v>
      </c>
      <c r="E171" s="35"/>
      <c r="F171" s="35"/>
      <c r="G171" s="35"/>
      <c r="N171" s="44"/>
    </row>
    <row r="172" spans="1:14" ht="12.75">
      <c r="A172" s="24">
        <v>90609010</v>
      </c>
      <c r="B172" s="24" t="s">
        <v>138</v>
      </c>
      <c r="C172" s="45">
        <v>42724.15</v>
      </c>
      <c r="D172" s="26" t="s">
        <v>68</v>
      </c>
      <c r="E172" s="46"/>
      <c r="F172" s="46"/>
      <c r="G172" s="46"/>
      <c r="N172" s="44"/>
    </row>
    <row r="173" spans="1:14" ht="12.75">
      <c r="A173" s="24">
        <v>90609030</v>
      </c>
      <c r="B173" s="24" t="s">
        <v>139</v>
      </c>
      <c r="C173" s="45">
        <v>31708.04</v>
      </c>
      <c r="D173" s="26" t="s">
        <v>68</v>
      </c>
      <c r="E173" s="46"/>
      <c r="F173" s="46"/>
      <c r="G173" s="46"/>
      <c r="N173" s="44"/>
    </row>
    <row r="174" spans="1:14" ht="12.75">
      <c r="A174" s="24">
        <v>90609031</v>
      </c>
      <c r="B174" s="24" t="s">
        <v>139</v>
      </c>
      <c r="C174" s="45">
        <v>20996.14</v>
      </c>
      <c r="D174" s="26" t="s">
        <v>68</v>
      </c>
      <c r="E174" s="46"/>
      <c r="F174" s="46"/>
      <c r="G174" s="46"/>
      <c r="N174" s="44"/>
    </row>
    <row r="175" spans="1:14" ht="12.75">
      <c r="A175" s="24">
        <v>90609032</v>
      </c>
      <c r="B175" s="24" t="s">
        <v>139</v>
      </c>
      <c r="C175" s="45">
        <v>31708.04</v>
      </c>
      <c r="D175" s="26" t="s">
        <v>68</v>
      </c>
      <c r="E175" s="46"/>
      <c r="F175" s="46"/>
      <c r="G175" s="46"/>
      <c r="N175" s="44"/>
    </row>
    <row r="176" spans="1:14" ht="12.75">
      <c r="A176" s="24">
        <v>90609045</v>
      </c>
      <c r="B176" s="24" t="s">
        <v>140</v>
      </c>
      <c r="C176" s="45">
        <v>43126.97</v>
      </c>
      <c r="D176" s="26" t="s">
        <v>68</v>
      </c>
      <c r="E176" s="46"/>
      <c r="F176" s="46"/>
      <c r="G176" s="46"/>
      <c r="N176" s="44"/>
    </row>
    <row r="177" spans="1:14" ht="12.75">
      <c r="A177" s="24">
        <v>90609046</v>
      </c>
      <c r="B177" s="24" t="s">
        <v>140</v>
      </c>
      <c r="C177" s="45">
        <v>28557.19</v>
      </c>
      <c r="D177" s="26" t="s">
        <v>68</v>
      </c>
      <c r="E177" s="46"/>
      <c r="F177" s="46"/>
      <c r="G177" s="46"/>
      <c r="N177" s="44"/>
    </row>
    <row r="178" spans="1:14" ht="12.75">
      <c r="A178" s="24">
        <v>90609047</v>
      </c>
      <c r="B178" s="24" t="s">
        <v>140</v>
      </c>
      <c r="C178" s="45">
        <v>43126.97</v>
      </c>
      <c r="D178" s="26" t="s">
        <v>68</v>
      </c>
      <c r="E178" s="46"/>
      <c r="F178" s="46"/>
      <c r="G178" s="46"/>
      <c r="N178" s="44"/>
    </row>
    <row r="179" spans="1:14" ht="12.75">
      <c r="A179" s="24">
        <v>90609059</v>
      </c>
      <c r="B179" s="24" t="s">
        <v>141</v>
      </c>
      <c r="C179" s="45">
        <v>34184.07</v>
      </c>
      <c r="D179" s="26" t="s">
        <v>68</v>
      </c>
      <c r="E179" s="46"/>
      <c r="F179" s="46"/>
      <c r="G179" s="46"/>
      <c r="N179" s="44"/>
    </row>
    <row r="180" spans="1:14" ht="12.75">
      <c r="A180" s="24">
        <v>90609060</v>
      </c>
      <c r="B180" s="24" t="s">
        <v>141</v>
      </c>
      <c r="C180" s="45">
        <v>22635.45</v>
      </c>
      <c r="D180" s="26" t="s">
        <v>68</v>
      </c>
      <c r="E180" s="46"/>
      <c r="F180" s="46"/>
      <c r="G180" s="46"/>
      <c r="N180" s="44"/>
    </row>
    <row r="181" spans="1:14" ht="12.75">
      <c r="A181" s="24">
        <v>90609061</v>
      </c>
      <c r="B181" s="24" t="s">
        <v>141</v>
      </c>
      <c r="C181" s="45">
        <v>34184.07</v>
      </c>
      <c r="D181" s="26" t="s">
        <v>68</v>
      </c>
      <c r="E181" s="46"/>
      <c r="F181" s="46"/>
      <c r="G181" s="46"/>
      <c r="N181" s="44"/>
    </row>
    <row r="182" spans="1:14" ht="12.75">
      <c r="A182" s="24">
        <v>90609062</v>
      </c>
      <c r="B182" s="24" t="s">
        <v>142</v>
      </c>
      <c r="C182" s="45">
        <v>29429.24</v>
      </c>
      <c r="D182" s="26" t="s">
        <v>68</v>
      </c>
      <c r="E182" s="46"/>
      <c r="F182" s="46"/>
      <c r="G182" s="46"/>
      <c r="N182" s="44"/>
    </row>
    <row r="183" spans="1:14" ht="12.75">
      <c r="A183" s="24">
        <v>90609063</v>
      </c>
      <c r="B183" s="24" t="s">
        <v>142</v>
      </c>
      <c r="C183" s="45">
        <v>19487.22</v>
      </c>
      <c r="D183" s="26" t="s">
        <v>68</v>
      </c>
      <c r="E183" s="46"/>
      <c r="F183" s="46"/>
      <c r="G183" s="46"/>
      <c r="N183" s="44"/>
    </row>
    <row r="184" spans="1:14" ht="12.75">
      <c r="A184" s="24">
        <v>90609064</v>
      </c>
      <c r="B184" s="24" t="s">
        <v>142</v>
      </c>
      <c r="C184" s="45">
        <v>29429.24</v>
      </c>
      <c r="D184" s="26" t="s">
        <v>68</v>
      </c>
      <c r="E184" s="46"/>
      <c r="F184" s="46"/>
      <c r="G184" s="46"/>
      <c r="N184" s="44"/>
    </row>
    <row r="185" spans="1:7" s="23" customFormat="1" ht="12">
      <c r="A185" s="24">
        <v>90609082</v>
      </c>
      <c r="B185" s="24" t="s">
        <v>143</v>
      </c>
      <c r="C185" s="28">
        <v>36902.55</v>
      </c>
      <c r="D185" s="26" t="s">
        <v>68</v>
      </c>
      <c r="E185" s="46"/>
      <c r="F185" s="46"/>
      <c r="G185" s="46"/>
    </row>
    <row r="186" spans="1:14" ht="12.75">
      <c r="A186" s="24">
        <v>90609084</v>
      </c>
      <c r="B186" s="24" t="s">
        <v>143</v>
      </c>
      <c r="C186" s="45">
        <v>24436.08</v>
      </c>
      <c r="D186" s="26" t="s">
        <v>68</v>
      </c>
      <c r="E186" s="46"/>
      <c r="F186" s="46"/>
      <c r="G186" s="46"/>
      <c r="N186" s="44"/>
    </row>
    <row r="187" spans="1:14" ht="12.75">
      <c r="A187" s="24">
        <v>90609086</v>
      </c>
      <c r="B187" s="24" t="s">
        <v>143</v>
      </c>
      <c r="C187" s="45">
        <v>36902.55</v>
      </c>
      <c r="D187" s="26" t="s">
        <v>68</v>
      </c>
      <c r="E187" s="46"/>
      <c r="F187" s="46"/>
      <c r="G187" s="46"/>
      <c r="N187" s="44"/>
    </row>
    <row r="188" spans="1:14" ht="12.75">
      <c r="A188" s="24">
        <v>90609097</v>
      </c>
      <c r="B188" s="24" t="s">
        <v>144</v>
      </c>
      <c r="C188" s="45">
        <v>26556.75</v>
      </c>
      <c r="D188" s="26" t="s">
        <v>68</v>
      </c>
      <c r="E188" s="46"/>
      <c r="F188" s="46"/>
      <c r="G188" s="46"/>
      <c r="N188" s="44"/>
    </row>
    <row r="189" spans="1:14" ht="12.75">
      <c r="A189" s="24">
        <v>90609098</v>
      </c>
      <c r="B189" s="24" t="s">
        <v>144</v>
      </c>
      <c r="C189" s="45">
        <v>17585.04</v>
      </c>
      <c r="D189" s="26" t="s">
        <v>68</v>
      </c>
      <c r="E189" s="46"/>
      <c r="F189" s="46"/>
      <c r="G189" s="46"/>
      <c r="N189" s="44"/>
    </row>
    <row r="190" spans="1:14" ht="12.75">
      <c r="A190" s="24">
        <v>90609099</v>
      </c>
      <c r="B190" s="24" t="s">
        <v>144</v>
      </c>
      <c r="C190" s="45">
        <v>26556.75</v>
      </c>
      <c r="D190" s="26" t="s">
        <v>68</v>
      </c>
      <c r="E190" s="46"/>
      <c r="F190" s="46"/>
      <c r="G190" s="46"/>
      <c r="N190" s="44"/>
    </row>
    <row r="191" spans="1:14" ht="12.75">
      <c r="A191" s="24">
        <v>90609135</v>
      </c>
      <c r="B191" s="24" t="s">
        <v>145</v>
      </c>
      <c r="C191" s="45">
        <v>23845.41</v>
      </c>
      <c r="D191" s="26" t="s">
        <v>68</v>
      </c>
      <c r="E191" s="46"/>
      <c r="F191" s="46"/>
      <c r="G191" s="46"/>
      <c r="N191" s="44"/>
    </row>
    <row r="192" spans="1:14" ht="12.75">
      <c r="A192" s="24">
        <v>90609136</v>
      </c>
      <c r="B192" s="24" t="s">
        <v>145</v>
      </c>
      <c r="C192" s="45">
        <v>15789.88</v>
      </c>
      <c r="D192" s="26" t="s">
        <v>68</v>
      </c>
      <c r="E192" s="46"/>
      <c r="F192" s="46"/>
      <c r="G192" s="46"/>
      <c r="N192" s="44"/>
    </row>
    <row r="193" spans="1:14" ht="12.75">
      <c r="A193" s="24">
        <v>90609137</v>
      </c>
      <c r="B193" s="24" t="s">
        <v>145</v>
      </c>
      <c r="C193" s="45">
        <v>23845.41</v>
      </c>
      <c r="D193" s="26" t="s">
        <v>68</v>
      </c>
      <c r="E193" s="46"/>
      <c r="F193" s="46"/>
      <c r="G193" s="46"/>
      <c r="N193" s="44"/>
    </row>
    <row r="194" spans="1:14" ht="12.75">
      <c r="A194" s="24">
        <v>90609152</v>
      </c>
      <c r="B194" s="24" t="s">
        <v>146</v>
      </c>
      <c r="C194" s="45">
        <v>11423.19</v>
      </c>
      <c r="D194" s="26" t="s">
        <v>68</v>
      </c>
      <c r="E194" s="46"/>
      <c r="F194" s="46"/>
      <c r="G194" s="46"/>
      <c r="N194" s="44"/>
    </row>
    <row r="195" spans="1:14" ht="12.75">
      <c r="A195" s="24">
        <v>90609153</v>
      </c>
      <c r="B195" s="24" t="s">
        <v>146</v>
      </c>
      <c r="C195" s="45">
        <v>7564.13</v>
      </c>
      <c r="D195" s="26" t="s">
        <v>68</v>
      </c>
      <c r="E195" s="46"/>
      <c r="F195" s="46"/>
      <c r="G195" s="46"/>
      <c r="N195" s="44"/>
    </row>
    <row r="196" spans="1:14" ht="12.75">
      <c r="A196" s="24">
        <v>90609154</v>
      </c>
      <c r="B196" s="24" t="s">
        <v>146</v>
      </c>
      <c r="C196" s="45">
        <v>11423.19</v>
      </c>
      <c r="D196" s="26" t="s">
        <v>68</v>
      </c>
      <c r="E196" s="46"/>
      <c r="F196" s="46"/>
      <c r="G196" s="46"/>
      <c r="N196" s="44"/>
    </row>
    <row r="197" spans="1:14" ht="12.75">
      <c r="A197" s="24">
        <v>90609160</v>
      </c>
      <c r="B197" s="24" t="s">
        <v>147</v>
      </c>
      <c r="C197" s="45">
        <v>49916.11</v>
      </c>
      <c r="D197" s="26" t="s">
        <v>68</v>
      </c>
      <c r="E197" s="46"/>
      <c r="F197" s="46"/>
      <c r="G197" s="46"/>
      <c r="N197" s="44"/>
    </row>
    <row r="198" spans="1:14" ht="12.75">
      <c r="A198" s="24">
        <v>90609162</v>
      </c>
      <c r="B198" s="24" t="s">
        <v>147</v>
      </c>
      <c r="C198" s="45">
        <v>33052.72</v>
      </c>
      <c r="D198" s="26" t="s">
        <v>68</v>
      </c>
      <c r="E198" s="46"/>
      <c r="F198" s="46"/>
      <c r="G198" s="46"/>
      <c r="N198" s="44"/>
    </row>
    <row r="199" spans="1:14" ht="12.75">
      <c r="A199" s="24">
        <v>90609164</v>
      </c>
      <c r="B199" s="24" t="s">
        <v>147</v>
      </c>
      <c r="C199" s="45">
        <v>49916.11</v>
      </c>
      <c r="D199" s="26" t="s">
        <v>68</v>
      </c>
      <c r="E199" s="46"/>
      <c r="F199" s="46"/>
      <c r="G199" s="46"/>
      <c r="N199" s="44"/>
    </row>
    <row r="200" spans="1:14" ht="12.75">
      <c r="A200" s="24">
        <v>90609177</v>
      </c>
      <c r="B200" s="24" t="s">
        <v>148</v>
      </c>
      <c r="C200" s="45">
        <v>25954.1</v>
      </c>
      <c r="D200" s="26" t="s">
        <v>68</v>
      </c>
      <c r="E200" s="46"/>
      <c r="F200" s="46"/>
      <c r="G200" s="46"/>
      <c r="N200" s="44"/>
    </row>
    <row r="201" spans="1:14" ht="12.75">
      <c r="A201" s="24">
        <v>90609178</v>
      </c>
      <c r="B201" s="24" t="s">
        <v>148</v>
      </c>
      <c r="C201" s="45">
        <v>17185.86</v>
      </c>
      <c r="D201" s="26" t="s">
        <v>68</v>
      </c>
      <c r="E201" s="46"/>
      <c r="F201" s="46"/>
      <c r="G201" s="46"/>
      <c r="N201" s="44"/>
    </row>
    <row r="202" spans="1:14" ht="12.75">
      <c r="A202" s="24">
        <v>90609179</v>
      </c>
      <c r="B202" s="24" t="s">
        <v>148</v>
      </c>
      <c r="C202" s="45">
        <v>25954.1</v>
      </c>
      <c r="D202" s="26" t="s">
        <v>68</v>
      </c>
      <c r="E202" s="46"/>
      <c r="F202" s="46"/>
      <c r="G202" s="46"/>
      <c r="N202" s="44"/>
    </row>
    <row r="203" spans="1:14" ht="12.75">
      <c r="A203" s="24">
        <v>90609186</v>
      </c>
      <c r="B203" s="24" t="s">
        <v>149</v>
      </c>
      <c r="C203" s="45">
        <v>35543.51</v>
      </c>
      <c r="D203" s="26" t="s">
        <v>68</v>
      </c>
      <c r="E203" s="46"/>
      <c r="F203" s="46"/>
      <c r="G203" s="46"/>
      <c r="N203" s="44"/>
    </row>
    <row r="204" spans="1:14" ht="12.75">
      <c r="A204" s="24">
        <v>90609188</v>
      </c>
      <c r="B204" s="24" t="s">
        <v>149</v>
      </c>
      <c r="C204" s="45">
        <v>23535.38</v>
      </c>
      <c r="D204" s="26" t="s">
        <v>68</v>
      </c>
      <c r="E204" s="46"/>
      <c r="F204" s="46"/>
      <c r="G204" s="46"/>
      <c r="N204" s="44"/>
    </row>
    <row r="205" spans="1:14" ht="12.75">
      <c r="A205" s="24">
        <v>90609190</v>
      </c>
      <c r="B205" s="24" t="s">
        <v>149</v>
      </c>
      <c r="C205" s="36">
        <v>35543.51</v>
      </c>
      <c r="D205" s="26" t="s">
        <v>68</v>
      </c>
      <c r="E205" s="46"/>
      <c r="F205" s="46"/>
      <c r="G205" s="46"/>
      <c r="N205" s="44"/>
    </row>
    <row r="206" spans="1:8" s="54" customFormat="1" ht="12.75">
      <c r="A206" s="52"/>
      <c r="B206" s="53"/>
      <c r="C206" s="49">
        <f>SUM(C170:C205)</f>
        <v>1041743.97</v>
      </c>
      <c r="D206" s="50"/>
      <c r="E206" s="32"/>
      <c r="F206" s="32"/>
      <c r="G206" s="32"/>
      <c r="H206" s="32"/>
    </row>
    <row r="207" spans="1:8" s="23" customFormat="1" ht="12.75">
      <c r="A207"/>
      <c r="B207" s="24"/>
      <c r="C207" s="28"/>
      <c r="D207" s="26"/>
      <c r="E207" s="32"/>
      <c r="F207" s="32"/>
      <c r="G207" s="32"/>
      <c r="H207" s="27"/>
    </row>
    <row r="209" spans="1:12" ht="12.75">
      <c r="A209" s="37" t="s">
        <v>61</v>
      </c>
      <c r="B209" s="38"/>
      <c r="C209" s="39">
        <f>C219</f>
        <v>133095</v>
      </c>
      <c r="D209" s="40"/>
      <c r="E209" s="38"/>
      <c r="F209" s="38"/>
      <c r="G209" s="38"/>
      <c r="H209" s="38"/>
      <c r="I209" s="38"/>
      <c r="J209" s="38"/>
      <c r="K209" s="38"/>
      <c r="L209" s="38"/>
    </row>
    <row r="211" spans="1:12" ht="12.75">
      <c r="A211" s="21" t="s">
        <v>18</v>
      </c>
      <c r="B211" s="21" t="s">
        <v>19</v>
      </c>
      <c r="C211" s="21" t="s">
        <v>20</v>
      </c>
      <c r="D211" s="21" t="s">
        <v>21</v>
      </c>
      <c r="E211" s="21">
        <v>496</v>
      </c>
      <c r="F211" s="21">
        <v>497</v>
      </c>
      <c r="G211" s="21">
        <v>498</v>
      </c>
      <c r="H211" s="21">
        <v>499</v>
      </c>
      <c r="I211" s="21">
        <v>500</v>
      </c>
      <c r="J211" s="21">
        <v>501</v>
      </c>
      <c r="K211" s="21">
        <v>502</v>
      </c>
      <c r="L211" s="21">
        <v>503</v>
      </c>
    </row>
    <row r="212" spans="1:14" s="23" customFormat="1" ht="12">
      <c r="A212" s="24">
        <v>90609006</v>
      </c>
      <c r="B212" s="24" t="s">
        <v>150</v>
      </c>
      <c r="C212" s="25">
        <v>3302</v>
      </c>
      <c r="D212" s="26" t="s">
        <v>151</v>
      </c>
      <c r="E212" s="27">
        <f>SUM(C212/8)</f>
        <v>412.75</v>
      </c>
      <c r="F212" s="27">
        <v>412.75</v>
      </c>
      <c r="G212" s="27">
        <v>412.75</v>
      </c>
      <c r="H212" s="27">
        <v>412.75</v>
      </c>
      <c r="I212" s="27">
        <v>412.75</v>
      </c>
      <c r="J212" s="27">
        <v>412.75</v>
      </c>
      <c r="K212" s="27">
        <v>412.75</v>
      </c>
      <c r="L212" s="27">
        <v>412.75</v>
      </c>
      <c r="N212" s="43"/>
    </row>
    <row r="213" spans="1:12" ht="12.75">
      <c r="A213" s="24">
        <v>90609089</v>
      </c>
      <c r="B213" s="24" t="s">
        <v>85</v>
      </c>
      <c r="C213" s="25">
        <v>32191</v>
      </c>
      <c r="D213" s="26" t="s">
        <v>84</v>
      </c>
      <c r="E213" s="27">
        <v>4023.875</v>
      </c>
      <c r="F213" s="27">
        <v>4023.875</v>
      </c>
      <c r="G213" s="27">
        <v>4023.875</v>
      </c>
      <c r="H213" s="27">
        <v>4023.875</v>
      </c>
      <c r="I213" s="27">
        <v>4023.875</v>
      </c>
      <c r="J213" s="27">
        <v>4023.875</v>
      </c>
      <c r="K213" s="27">
        <v>4023.875</v>
      </c>
      <c r="L213" s="27">
        <v>4023.875</v>
      </c>
    </row>
    <row r="214" spans="1:12" ht="12.75">
      <c r="A214" s="24">
        <v>90609090</v>
      </c>
      <c r="B214" s="24" t="s">
        <v>86</v>
      </c>
      <c r="C214" s="25">
        <v>32191</v>
      </c>
      <c r="D214" s="26" t="s">
        <v>84</v>
      </c>
      <c r="E214" s="27">
        <v>4023.875</v>
      </c>
      <c r="F214" s="27">
        <v>4023.875</v>
      </c>
      <c r="G214" s="27">
        <v>4023.875</v>
      </c>
      <c r="H214" s="27">
        <v>4023.875</v>
      </c>
      <c r="I214" s="27">
        <v>4023.875</v>
      </c>
      <c r="J214" s="27">
        <v>4023.875</v>
      </c>
      <c r="K214" s="27">
        <v>4023.875</v>
      </c>
      <c r="L214" s="27">
        <v>4023.875</v>
      </c>
    </row>
    <row r="215" spans="1:12" ht="12.75">
      <c r="A215" s="24">
        <v>90609168</v>
      </c>
      <c r="B215" s="24" t="s">
        <v>87</v>
      </c>
      <c r="C215" s="25">
        <v>32191</v>
      </c>
      <c r="D215" s="26" t="s">
        <v>84</v>
      </c>
      <c r="E215" s="27">
        <v>4023.875</v>
      </c>
      <c r="F215" s="27">
        <v>4023.875</v>
      </c>
      <c r="G215" s="27">
        <v>4023.875</v>
      </c>
      <c r="H215" s="27">
        <v>4023.875</v>
      </c>
      <c r="I215" s="27">
        <v>4023.875</v>
      </c>
      <c r="J215" s="27">
        <v>4023.875</v>
      </c>
      <c r="K215" s="27">
        <v>4023.875</v>
      </c>
      <c r="L215" s="27">
        <v>4023.875</v>
      </c>
    </row>
    <row r="216" spans="1:12" s="42" customFormat="1" ht="12.75">
      <c r="A216" s="24">
        <v>90609169</v>
      </c>
      <c r="B216" s="24" t="s">
        <v>83</v>
      </c>
      <c r="C216" s="25">
        <v>429</v>
      </c>
      <c r="D216" s="26" t="s">
        <v>84</v>
      </c>
      <c r="E216" s="27">
        <v>53.625</v>
      </c>
      <c r="F216" s="27">
        <v>53.625</v>
      </c>
      <c r="G216" s="27">
        <v>53.625</v>
      </c>
      <c r="H216" s="27">
        <v>53.625</v>
      </c>
      <c r="I216" s="27">
        <v>53.625</v>
      </c>
      <c r="J216" s="27">
        <v>53.625</v>
      </c>
      <c r="K216" s="27">
        <v>53.625</v>
      </c>
      <c r="L216" s="27">
        <v>53.625</v>
      </c>
    </row>
    <row r="217" spans="1:12" ht="12.75">
      <c r="A217" s="24" t="s">
        <v>103</v>
      </c>
      <c r="B217" s="24" t="s">
        <v>152</v>
      </c>
      <c r="C217" s="28">
        <v>600</v>
      </c>
      <c r="D217" s="26"/>
      <c r="E217" s="29">
        <f>SUM(C217/8)</f>
        <v>75</v>
      </c>
      <c r="F217" s="29">
        <v>75</v>
      </c>
      <c r="G217" s="29">
        <v>75</v>
      </c>
      <c r="H217" s="29">
        <v>75</v>
      </c>
      <c r="I217" s="29">
        <v>75</v>
      </c>
      <c r="J217" s="29">
        <v>75</v>
      </c>
      <c r="K217" s="29">
        <v>75</v>
      </c>
      <c r="L217" s="29">
        <v>75</v>
      </c>
    </row>
    <row r="218" spans="1:12" ht="12.75">
      <c r="A218" s="24">
        <v>90610032</v>
      </c>
      <c r="B218" s="24" t="s">
        <v>167</v>
      </c>
      <c r="C218" s="30">
        <v>32191</v>
      </c>
      <c r="D218" s="26" t="s">
        <v>84</v>
      </c>
      <c r="E218" s="31">
        <v>4023.875</v>
      </c>
      <c r="F218" s="31">
        <v>4023.875</v>
      </c>
      <c r="G218" s="31">
        <v>4023.875</v>
      </c>
      <c r="H218" s="31">
        <v>4023.875</v>
      </c>
      <c r="I218" s="31">
        <v>4023.875</v>
      </c>
      <c r="J218" s="31">
        <v>4023.875</v>
      </c>
      <c r="K218" s="31">
        <v>4023.875</v>
      </c>
      <c r="L218" s="31">
        <v>4023.875</v>
      </c>
    </row>
    <row r="219" spans="2:13" s="52" customFormat="1" ht="12.75">
      <c r="B219" s="53"/>
      <c r="C219" s="49">
        <f>SUM(C212:C218)</f>
        <v>133095</v>
      </c>
      <c r="D219" s="50"/>
      <c r="E219" s="32">
        <f aca="true" t="shared" si="3" ref="E219:L219">SUM(E212:E218)</f>
        <v>16636.875</v>
      </c>
      <c r="F219" s="32">
        <f t="shared" si="3"/>
        <v>16636.875</v>
      </c>
      <c r="G219" s="32">
        <f t="shared" si="3"/>
        <v>16636.875</v>
      </c>
      <c r="H219" s="32">
        <f t="shared" si="3"/>
        <v>16636.875</v>
      </c>
      <c r="I219" s="32">
        <f t="shared" si="3"/>
        <v>16636.875</v>
      </c>
      <c r="J219" s="32">
        <f t="shared" si="3"/>
        <v>16636.875</v>
      </c>
      <c r="K219" s="32">
        <f t="shared" si="3"/>
        <v>16636.875</v>
      </c>
      <c r="L219" s="32">
        <f t="shared" si="3"/>
        <v>16636.875</v>
      </c>
      <c r="M219" s="20"/>
    </row>
    <row r="221" ht="12.75">
      <c r="H221" s="11"/>
    </row>
    <row r="222" spans="1:12" s="55" customFormat="1" ht="12.75">
      <c r="A222" s="56" t="s">
        <v>62</v>
      </c>
      <c r="B222" s="57"/>
      <c r="C222" s="58">
        <f>C226</f>
        <v>46860</v>
      </c>
      <c r="D222" s="59"/>
      <c r="E222" s="57"/>
      <c r="F222" s="57"/>
      <c r="G222" s="57"/>
      <c r="H222" s="57"/>
      <c r="I222" s="57"/>
      <c r="J222" s="57"/>
      <c r="K222" s="57"/>
      <c r="L222" s="57"/>
    </row>
    <row r="224" spans="1:9" ht="12.75">
      <c r="A224" s="21" t="s">
        <v>18</v>
      </c>
      <c r="B224" s="21" t="s">
        <v>19</v>
      </c>
      <c r="C224" s="21" t="s">
        <v>20</v>
      </c>
      <c r="D224" s="21" t="s">
        <v>21</v>
      </c>
      <c r="E224" s="21"/>
      <c r="F224" s="21"/>
      <c r="G224" s="21"/>
      <c r="H224" s="21"/>
      <c r="I224" s="21"/>
    </row>
    <row r="225" spans="1:7" s="23" customFormat="1" ht="12">
      <c r="A225" s="24"/>
      <c r="B225" s="24" t="s">
        <v>118</v>
      </c>
      <c r="C225" s="30">
        <v>46860</v>
      </c>
      <c r="D225" s="26"/>
      <c r="E225" s="29"/>
      <c r="F225" s="29"/>
      <c r="G225" s="29"/>
    </row>
    <row r="226" spans="2:8" s="52" customFormat="1" ht="12.75">
      <c r="B226" s="53"/>
      <c r="C226" s="49">
        <f>SUM(C225:C225)</f>
        <v>46860</v>
      </c>
      <c r="D226" s="50"/>
      <c r="E226" s="41"/>
      <c r="F226" s="41"/>
      <c r="G226" s="41"/>
      <c r="H226" s="32"/>
    </row>
    <row r="228" spans="1:3" ht="12.75">
      <c r="A228" s="19"/>
      <c r="C228" s="20"/>
    </row>
    <row r="229" spans="1:12" s="55" customFormat="1" ht="12.75">
      <c r="A229" s="56" t="s">
        <v>63</v>
      </c>
      <c r="B229" s="57"/>
      <c r="C229" s="58">
        <f>C260</f>
        <v>161465.52</v>
      </c>
      <c r="D229" s="59"/>
      <c r="E229" s="57"/>
      <c r="F229" s="57"/>
      <c r="G229" s="57"/>
      <c r="H229" s="57"/>
      <c r="I229" s="57"/>
      <c r="J229" s="57"/>
      <c r="K229" s="57"/>
      <c r="L229" s="57"/>
    </row>
    <row r="231" spans="1:12" ht="12.75">
      <c r="A231" s="21" t="s">
        <v>18</v>
      </c>
      <c r="B231" s="21" t="s">
        <v>19</v>
      </c>
      <c r="C231" s="21" t="s">
        <v>20</v>
      </c>
      <c r="D231" s="21" t="s">
        <v>21</v>
      </c>
      <c r="E231" s="21"/>
      <c r="F231" s="21"/>
      <c r="G231" s="21"/>
      <c r="H231" s="21"/>
      <c r="I231" s="21"/>
      <c r="J231" s="21"/>
      <c r="K231" s="21"/>
      <c r="L231" s="21"/>
    </row>
    <row r="232" spans="1:12" s="23" customFormat="1" ht="12">
      <c r="A232" s="24">
        <v>90609001</v>
      </c>
      <c r="B232" s="24" t="s">
        <v>69</v>
      </c>
      <c r="C232" s="25">
        <v>2980.06</v>
      </c>
      <c r="D232" s="26" t="s">
        <v>70</v>
      </c>
      <c r="E232" s="27"/>
      <c r="F232" s="27"/>
      <c r="G232" s="27"/>
      <c r="H232" s="27"/>
      <c r="I232" s="27"/>
      <c r="J232" s="27"/>
      <c r="K232" s="27"/>
      <c r="L232" s="27"/>
    </row>
    <row r="233" spans="1:12" ht="12.75">
      <c r="A233" s="77">
        <v>90609002</v>
      </c>
      <c r="B233" s="24" t="s">
        <v>69</v>
      </c>
      <c r="C233" s="25">
        <v>2980.06</v>
      </c>
      <c r="D233" s="26" t="s">
        <v>70</v>
      </c>
      <c r="E233" s="27"/>
      <c r="F233" s="27"/>
      <c r="G233" s="27"/>
      <c r="H233" s="27"/>
      <c r="I233" s="27"/>
      <c r="J233" s="27"/>
      <c r="K233" s="27"/>
      <c r="L233" s="27"/>
    </row>
    <row r="234" spans="1:12" ht="12.75">
      <c r="A234" s="24">
        <v>90609004</v>
      </c>
      <c r="B234" s="24" t="s">
        <v>69</v>
      </c>
      <c r="C234" s="25">
        <v>2126</v>
      </c>
      <c r="D234" s="26" t="s">
        <v>70</v>
      </c>
      <c r="E234" s="27"/>
      <c r="F234" s="27"/>
      <c r="G234" s="27"/>
      <c r="H234" s="27"/>
      <c r="I234" s="27"/>
      <c r="J234" s="27"/>
      <c r="K234" s="27"/>
      <c r="L234" s="27"/>
    </row>
    <row r="235" spans="1:12" ht="12.75">
      <c r="A235" s="62" t="s">
        <v>71</v>
      </c>
      <c r="B235" s="24" t="s">
        <v>72</v>
      </c>
      <c r="C235" s="25">
        <v>8636</v>
      </c>
      <c r="D235" s="34" t="s">
        <v>73</v>
      </c>
      <c r="E235" s="27"/>
      <c r="F235" s="27"/>
      <c r="G235" s="27"/>
      <c r="H235" s="27"/>
      <c r="I235" s="27"/>
      <c r="J235" s="27"/>
      <c r="K235" s="27"/>
      <c r="L235" s="27"/>
    </row>
    <row r="236" spans="1:12" ht="12.75">
      <c r="A236" s="62" t="s">
        <v>155</v>
      </c>
      <c r="B236" s="24" t="s">
        <v>156</v>
      </c>
      <c r="C236" s="25">
        <v>-7636</v>
      </c>
      <c r="D236" s="34"/>
      <c r="E236" s="27"/>
      <c r="F236" s="27"/>
      <c r="G236" s="27"/>
      <c r="H236" s="27"/>
      <c r="I236" s="27"/>
      <c r="J236" s="27"/>
      <c r="K236" s="27"/>
      <c r="L236" s="27"/>
    </row>
    <row r="237" spans="1:12" ht="12.75">
      <c r="A237" s="24">
        <v>90609014</v>
      </c>
      <c r="B237" s="24" t="s">
        <v>69</v>
      </c>
      <c r="C237" s="25">
        <v>849</v>
      </c>
      <c r="D237" s="26" t="s">
        <v>70</v>
      </c>
      <c r="E237" s="27"/>
      <c r="F237" s="27"/>
      <c r="G237" s="27"/>
      <c r="H237" s="27"/>
      <c r="I237" s="27"/>
      <c r="J237" s="27"/>
      <c r="K237" s="27"/>
      <c r="L237" s="27"/>
    </row>
    <row r="238" spans="1:12" ht="12.75">
      <c r="A238" s="24">
        <v>90609015</v>
      </c>
      <c r="B238" s="24" t="s">
        <v>69</v>
      </c>
      <c r="C238" s="63">
        <v>1122</v>
      </c>
      <c r="D238" s="26" t="s">
        <v>70</v>
      </c>
      <c r="E238" s="27"/>
      <c r="F238" s="27"/>
      <c r="G238" s="27"/>
      <c r="H238" s="27"/>
      <c r="I238" s="27"/>
      <c r="J238" s="27"/>
      <c r="K238" s="27"/>
      <c r="L238" s="27"/>
    </row>
    <row r="239" spans="1:12" ht="12.75">
      <c r="A239" s="24">
        <v>90609016</v>
      </c>
      <c r="B239" s="24" t="s">
        <v>69</v>
      </c>
      <c r="C239" s="25">
        <v>818</v>
      </c>
      <c r="D239" s="26" t="s">
        <v>70</v>
      </c>
      <c r="E239" s="27"/>
      <c r="F239" s="27"/>
      <c r="G239" s="27"/>
      <c r="H239" s="27"/>
      <c r="I239" s="27"/>
      <c r="J239" s="27"/>
      <c r="K239" s="27"/>
      <c r="L239" s="27"/>
    </row>
    <row r="240" spans="1:12" ht="12.75">
      <c r="A240" s="24">
        <v>90609024</v>
      </c>
      <c r="B240" s="24" t="s">
        <v>69</v>
      </c>
      <c r="C240" s="25">
        <v>1793</v>
      </c>
      <c r="D240" s="26" t="s">
        <v>70</v>
      </c>
      <c r="E240" s="27"/>
      <c r="F240" s="27"/>
      <c r="G240" s="27"/>
      <c r="H240" s="27"/>
      <c r="I240" s="27"/>
      <c r="J240" s="27"/>
      <c r="K240" s="27"/>
      <c r="L240" s="27"/>
    </row>
    <row r="241" spans="1:12" ht="12.75">
      <c r="A241" s="24">
        <v>90609043</v>
      </c>
      <c r="B241" s="24" t="s">
        <v>75</v>
      </c>
      <c r="C241" s="28">
        <v>1090</v>
      </c>
      <c r="D241" s="26" t="s">
        <v>67</v>
      </c>
      <c r="E241" s="27"/>
      <c r="F241" s="27"/>
      <c r="G241" s="27"/>
      <c r="H241" s="27"/>
      <c r="I241" s="27"/>
      <c r="J241" s="27"/>
      <c r="K241" s="27"/>
      <c r="L241" s="27"/>
    </row>
    <row r="242" spans="1:12" ht="12.75">
      <c r="A242" s="70" t="s">
        <v>103</v>
      </c>
      <c r="B242" s="24" t="s">
        <v>157</v>
      </c>
      <c r="C242" s="28">
        <v>5224</v>
      </c>
      <c r="D242" s="26"/>
      <c r="E242" s="27"/>
      <c r="F242" s="27"/>
      <c r="G242" s="27"/>
      <c r="H242" s="27"/>
      <c r="I242" s="27"/>
      <c r="J242" s="27"/>
      <c r="K242" s="27"/>
      <c r="L242" s="27"/>
    </row>
    <row r="243" spans="1:12" ht="12.75">
      <c r="A243" s="24">
        <v>90609053</v>
      </c>
      <c r="B243" s="24" t="s">
        <v>77</v>
      </c>
      <c r="C243" s="28">
        <v>2500</v>
      </c>
      <c r="D243" s="26" t="s">
        <v>78</v>
      </c>
      <c r="E243" s="27"/>
      <c r="F243" s="27"/>
      <c r="G243" s="27"/>
      <c r="H243" s="27"/>
      <c r="I243" s="27"/>
      <c r="J243" s="27"/>
      <c r="K243" s="27"/>
      <c r="L243" s="27"/>
    </row>
    <row r="244" spans="1:12" ht="12.75">
      <c r="A244" s="24">
        <v>90609070</v>
      </c>
      <c r="B244" s="24" t="s">
        <v>80</v>
      </c>
      <c r="C244" s="28">
        <v>5766</v>
      </c>
      <c r="D244" s="26" t="s">
        <v>81</v>
      </c>
      <c r="E244" s="27"/>
      <c r="F244" s="27"/>
      <c r="G244" s="27"/>
      <c r="H244" s="27"/>
      <c r="I244" s="27"/>
      <c r="J244" s="27"/>
      <c r="K244" s="27"/>
      <c r="L244" s="27"/>
    </row>
    <row r="245" spans="1:12" ht="12.75">
      <c r="A245" s="24">
        <v>90609096</v>
      </c>
      <c r="B245" s="24" t="s">
        <v>72</v>
      </c>
      <c r="C245" s="28">
        <v>3599</v>
      </c>
      <c r="D245" s="26" t="s">
        <v>73</v>
      </c>
      <c r="E245" s="27"/>
      <c r="F245" s="27"/>
      <c r="G245" s="27"/>
      <c r="H245" s="27"/>
      <c r="I245" s="27"/>
      <c r="J245" s="27"/>
      <c r="K245" s="27"/>
      <c r="L245" s="27"/>
    </row>
    <row r="246" spans="1:12" ht="12.75">
      <c r="A246" s="24">
        <v>90609134</v>
      </c>
      <c r="B246" s="24" t="s">
        <v>161</v>
      </c>
      <c r="C246" s="28">
        <v>763</v>
      </c>
      <c r="D246" s="26" t="s">
        <v>163</v>
      </c>
      <c r="E246" s="27"/>
      <c r="F246" s="27"/>
      <c r="G246" s="27"/>
      <c r="H246" s="27"/>
      <c r="I246" s="27"/>
      <c r="J246" s="27"/>
      <c r="K246" s="27"/>
      <c r="L246" s="27"/>
    </row>
    <row r="247" spans="1:12" ht="12.75">
      <c r="A247" s="24">
        <v>90609139</v>
      </c>
      <c r="B247" s="24" t="s">
        <v>165</v>
      </c>
      <c r="C247" s="28">
        <v>2507</v>
      </c>
      <c r="D247" s="26" t="s">
        <v>70</v>
      </c>
      <c r="E247" s="27"/>
      <c r="F247" s="27"/>
      <c r="G247" s="27"/>
      <c r="H247" s="27"/>
      <c r="I247" s="27"/>
      <c r="J247" s="27"/>
      <c r="K247" s="27"/>
      <c r="L247" s="27"/>
    </row>
    <row r="248" spans="1:12" ht="12.75">
      <c r="A248" s="24">
        <v>90609140</v>
      </c>
      <c r="B248" s="24" t="s">
        <v>93</v>
      </c>
      <c r="C248" s="28">
        <v>25210.15</v>
      </c>
      <c r="D248" s="26" t="s">
        <v>94</v>
      </c>
      <c r="E248" s="27"/>
      <c r="F248" s="27"/>
      <c r="G248" s="27"/>
      <c r="H248" s="27"/>
      <c r="I248" s="27"/>
      <c r="J248" s="27"/>
      <c r="K248" s="27"/>
      <c r="L248" s="27"/>
    </row>
    <row r="249" spans="1:12" ht="12.75">
      <c r="A249" s="24">
        <v>90609141</v>
      </c>
      <c r="B249" s="24" t="s">
        <v>161</v>
      </c>
      <c r="C249" s="28">
        <v>2461</v>
      </c>
      <c r="D249" s="26" t="s">
        <v>164</v>
      </c>
      <c r="E249" s="27"/>
      <c r="F249" s="27"/>
      <c r="G249" s="27"/>
      <c r="H249" s="27"/>
      <c r="I249" s="27"/>
      <c r="J249" s="27"/>
      <c r="K249" s="27"/>
      <c r="L249" s="27"/>
    </row>
    <row r="250" spans="1:12" ht="12.75">
      <c r="A250" s="24">
        <v>90609142</v>
      </c>
      <c r="B250" s="24" t="s">
        <v>72</v>
      </c>
      <c r="C250" s="28">
        <v>3316</v>
      </c>
      <c r="D250" s="26" t="s">
        <v>73</v>
      </c>
      <c r="E250" s="27"/>
      <c r="F250" s="27"/>
      <c r="G250" s="27"/>
      <c r="H250" s="27"/>
      <c r="I250" s="27"/>
      <c r="J250" s="27"/>
      <c r="K250" s="27"/>
      <c r="L250" s="27"/>
    </row>
    <row r="251" spans="1:12" ht="12.75">
      <c r="A251" s="24">
        <v>90609158</v>
      </c>
      <c r="B251" s="24" t="s">
        <v>160</v>
      </c>
      <c r="C251" s="28">
        <v>535.5</v>
      </c>
      <c r="D251" s="26" t="s">
        <v>94</v>
      </c>
      <c r="E251" s="27"/>
      <c r="F251" s="27"/>
      <c r="G251" s="27"/>
      <c r="H251" s="27"/>
      <c r="I251" s="27"/>
      <c r="J251" s="27"/>
      <c r="K251" s="27"/>
      <c r="L251" s="27"/>
    </row>
    <row r="252" spans="1:12" ht="12.75">
      <c r="A252" s="24">
        <v>90609166</v>
      </c>
      <c r="B252" s="24" t="s">
        <v>161</v>
      </c>
      <c r="C252" s="28">
        <v>3510.5</v>
      </c>
      <c r="D252" s="26" t="s">
        <v>162</v>
      </c>
      <c r="E252" s="27"/>
      <c r="F252" s="27"/>
      <c r="G252" s="27"/>
      <c r="H252" s="27"/>
      <c r="I252" s="27"/>
      <c r="J252" s="27"/>
      <c r="K252" s="27"/>
      <c r="L252" s="27"/>
    </row>
    <row r="253" spans="1:12" ht="12.75">
      <c r="A253" s="70">
        <v>90609170</v>
      </c>
      <c r="B253" s="70" t="s">
        <v>88</v>
      </c>
      <c r="C253" s="81">
        <v>4730</v>
      </c>
      <c r="D253" s="69" t="s">
        <v>89</v>
      </c>
      <c r="E253" s="27"/>
      <c r="F253" s="27"/>
      <c r="G253" s="27"/>
      <c r="H253" s="27"/>
      <c r="I253" s="27"/>
      <c r="J253" s="27"/>
      <c r="K253" s="27"/>
      <c r="L253" s="27"/>
    </row>
    <row r="254" spans="1:12" ht="12.75">
      <c r="A254" s="70">
        <v>90609171</v>
      </c>
      <c r="B254" s="70" t="s">
        <v>90</v>
      </c>
      <c r="C254" s="81">
        <v>3898</v>
      </c>
      <c r="D254" s="69" t="s">
        <v>91</v>
      </c>
      <c r="E254" s="27"/>
      <c r="F254" s="27"/>
      <c r="G254" s="27"/>
      <c r="H254" s="27"/>
      <c r="I254" s="27"/>
      <c r="J254" s="27"/>
      <c r="K254" s="27"/>
      <c r="L254" s="27"/>
    </row>
    <row r="255" spans="1:12" ht="12.75">
      <c r="A255" s="70">
        <v>90609173</v>
      </c>
      <c r="B255" s="70" t="s">
        <v>93</v>
      </c>
      <c r="C255" s="81">
        <v>1279.25</v>
      </c>
      <c r="D255" s="69" t="s">
        <v>94</v>
      </c>
      <c r="E255" s="27"/>
      <c r="F255" s="27"/>
      <c r="G255" s="27"/>
      <c r="H255" s="27"/>
      <c r="I255" s="27"/>
      <c r="J255" s="27"/>
      <c r="K255" s="27"/>
      <c r="L255" s="27"/>
    </row>
    <row r="256" spans="1:12" ht="12.75">
      <c r="A256" s="24">
        <v>90609191</v>
      </c>
      <c r="B256" s="24" t="s">
        <v>95</v>
      </c>
      <c r="C256" s="28">
        <v>447</v>
      </c>
      <c r="D256" s="26" t="s">
        <v>67</v>
      </c>
      <c r="E256" s="27"/>
      <c r="F256" s="27"/>
      <c r="G256" s="27"/>
      <c r="H256" s="27"/>
      <c r="I256" s="27"/>
      <c r="J256" s="27"/>
      <c r="K256" s="27"/>
      <c r="L256" s="27"/>
    </row>
    <row r="257" spans="1:12" ht="12.75">
      <c r="A257" s="47" t="s">
        <v>153</v>
      </c>
      <c r="B257" s="24" t="s">
        <v>154</v>
      </c>
      <c r="C257" s="28">
        <v>76400</v>
      </c>
      <c r="D257" s="26"/>
      <c r="E257" s="27"/>
      <c r="F257" s="27"/>
      <c r="G257" s="27"/>
      <c r="H257" s="27"/>
      <c r="I257" s="27"/>
      <c r="J257" s="27"/>
      <c r="K257" s="27"/>
      <c r="L257" s="27"/>
    </row>
    <row r="258" spans="1:12" ht="12.75">
      <c r="A258" s="77">
        <v>90609181</v>
      </c>
      <c r="B258" s="24" t="s">
        <v>158</v>
      </c>
      <c r="C258" s="28">
        <v>5479</v>
      </c>
      <c r="D258" s="26" t="s">
        <v>70</v>
      </c>
      <c r="E258" s="27"/>
      <c r="F258" s="27"/>
      <c r="G258" s="27"/>
      <c r="H258" s="27"/>
      <c r="I258" s="27"/>
      <c r="J258" s="27"/>
      <c r="K258" s="27"/>
      <c r="L258" s="27"/>
    </row>
    <row r="259" spans="1:12" ht="12.75">
      <c r="A259" s="24">
        <v>90609184</v>
      </c>
      <c r="B259" s="24" t="s">
        <v>159</v>
      </c>
      <c r="C259" s="30">
        <v>-918</v>
      </c>
      <c r="D259" s="26" t="s">
        <v>73</v>
      </c>
      <c r="E259" s="29"/>
      <c r="F259" s="29"/>
      <c r="G259" s="29"/>
      <c r="H259" s="29"/>
      <c r="I259" s="29"/>
      <c r="J259" s="29"/>
      <c r="K259" s="29"/>
      <c r="L259" s="29"/>
    </row>
    <row r="260" spans="2:12" s="52" customFormat="1" ht="12.75">
      <c r="B260" s="53"/>
      <c r="C260" s="49">
        <f>SUM(C232:C259)</f>
        <v>161465.52</v>
      </c>
      <c r="D260" s="50"/>
      <c r="E260" s="41"/>
      <c r="F260" s="41"/>
      <c r="G260" s="41"/>
      <c r="H260" s="41"/>
      <c r="I260" s="41"/>
      <c r="J260" s="41"/>
      <c r="K260" s="41"/>
      <c r="L260" s="41"/>
    </row>
    <row r="261" spans="5:12" ht="12.75">
      <c r="E261" s="64"/>
      <c r="F261" s="64"/>
      <c r="G261" s="64"/>
      <c r="H261" s="64"/>
      <c r="I261" s="64"/>
      <c r="J261" s="64"/>
      <c r="K261" s="64"/>
      <c r="L261" s="64"/>
    </row>
  </sheetData>
  <sheetProtection/>
  <printOptions/>
  <pageMargins left="0.11" right="0.16" top="1" bottom="1" header="0.4921259845" footer="0.4921259845"/>
  <pageSetup fitToHeight="4" fitToWidth="4" horizontalDpi="1200" verticalDpi="1200" orientation="landscape" paperSize="9" scale="75" r:id="rId1"/>
  <headerFooter alignWithMargins="0">
    <oddFooter>&amp;CStránka &amp;P z &amp;N</oddFooter>
  </headerFooter>
  <ignoredErrors>
    <ignoredError sqref="F219:L2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31">
      <selection activeCell="A59" sqref="A59:IV59"/>
    </sheetView>
  </sheetViews>
  <sheetFormatPr defaultColWidth="9.140625" defaultRowHeight="12.75"/>
  <cols>
    <col min="1" max="2" width="12.140625" style="0" customWidth="1"/>
    <col min="3" max="3" width="33.8515625" style="0" customWidth="1"/>
    <col min="4" max="4" width="16.57421875" style="0" customWidth="1"/>
    <col min="5" max="5" width="21.28125" style="15" customWidth="1"/>
    <col min="6" max="13" width="12.421875" style="0" customWidth="1"/>
    <col min="14" max="14" width="13.140625" style="0" bestFit="1" customWidth="1"/>
  </cols>
  <sheetData>
    <row r="1" spans="1:13" ht="17.25" customHeight="1">
      <c r="A1" s="16" t="s">
        <v>45</v>
      </c>
      <c r="B1" s="7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12.75">
      <c r="A3" s="37" t="s">
        <v>29</v>
      </c>
      <c r="B3" s="37"/>
      <c r="C3" s="38"/>
      <c r="D3" s="39">
        <f>D37</f>
        <v>91066</v>
      </c>
      <c r="E3" s="40"/>
      <c r="F3" s="38"/>
      <c r="G3" s="38"/>
      <c r="H3" s="38"/>
      <c r="I3" s="38"/>
      <c r="J3" s="38"/>
      <c r="K3" s="38"/>
      <c r="L3" s="38"/>
      <c r="M3" s="38"/>
    </row>
    <row r="4" ht="12.75">
      <c r="D4" s="11"/>
    </row>
    <row r="5" spans="1:13" ht="12.75">
      <c r="A5" s="21" t="s">
        <v>18</v>
      </c>
      <c r="B5" s="21" t="s">
        <v>18</v>
      </c>
      <c r="C5" s="21" t="s">
        <v>19</v>
      </c>
      <c r="D5" s="21" t="s">
        <v>20</v>
      </c>
      <c r="E5" s="21" t="s">
        <v>21</v>
      </c>
      <c r="F5" s="21">
        <v>496</v>
      </c>
      <c r="G5" s="21">
        <v>497</v>
      </c>
      <c r="H5" s="21">
        <v>498</v>
      </c>
      <c r="I5" s="21">
        <v>499</v>
      </c>
      <c r="J5" s="21">
        <v>500</v>
      </c>
      <c r="K5" s="21">
        <v>501</v>
      </c>
      <c r="L5" s="21">
        <v>502</v>
      </c>
      <c r="M5" s="21">
        <v>503</v>
      </c>
    </row>
    <row r="6" spans="1:13" s="23" customFormat="1" ht="12">
      <c r="A6" s="65">
        <v>30076120</v>
      </c>
      <c r="B6" s="65">
        <v>30076120</v>
      </c>
      <c r="C6" s="24" t="s">
        <v>30</v>
      </c>
      <c r="D6" s="66">
        <v>2606</v>
      </c>
      <c r="E6" s="26" t="s">
        <v>27</v>
      </c>
      <c r="F6" s="67">
        <f>D6</f>
        <v>2606</v>
      </c>
      <c r="G6" s="27"/>
      <c r="H6" s="27"/>
      <c r="I6" s="27"/>
      <c r="J6" s="27"/>
      <c r="K6" s="27"/>
      <c r="L6" s="27"/>
      <c r="M6" s="27"/>
    </row>
    <row r="7" spans="1:13" s="23" customFormat="1" ht="12">
      <c r="A7" s="65">
        <v>30076149</v>
      </c>
      <c r="B7" s="65">
        <v>30076149</v>
      </c>
      <c r="C7" s="24" t="s">
        <v>30</v>
      </c>
      <c r="D7" s="66">
        <v>803</v>
      </c>
      <c r="E7" s="26" t="s">
        <v>27</v>
      </c>
      <c r="F7" s="67">
        <f>D7</f>
        <v>803</v>
      </c>
      <c r="G7" s="27"/>
      <c r="H7" s="27"/>
      <c r="I7" s="27"/>
      <c r="J7" s="27"/>
      <c r="K7" s="27"/>
      <c r="L7" s="27"/>
      <c r="M7" s="27"/>
    </row>
    <row r="8" spans="1:13" s="23" customFormat="1" ht="12">
      <c r="A8" s="65">
        <v>30076151</v>
      </c>
      <c r="B8" s="65">
        <v>30076151</v>
      </c>
      <c r="C8" s="24" t="s">
        <v>31</v>
      </c>
      <c r="D8" s="66">
        <v>6609</v>
      </c>
      <c r="E8" s="26" t="s">
        <v>27</v>
      </c>
      <c r="F8" s="67">
        <f>D8</f>
        <v>6609</v>
      </c>
      <c r="G8" s="27"/>
      <c r="H8" s="27"/>
      <c r="I8" s="27"/>
      <c r="J8" s="27"/>
      <c r="K8" s="27"/>
      <c r="L8" s="27"/>
      <c r="M8" s="27"/>
    </row>
    <row r="9" spans="1:13" s="23" customFormat="1" ht="12">
      <c r="A9" s="65">
        <v>30076152</v>
      </c>
      <c r="B9" s="65">
        <v>30076152</v>
      </c>
      <c r="C9" s="24" t="s">
        <v>32</v>
      </c>
      <c r="D9" s="66">
        <v>6381</v>
      </c>
      <c r="E9" s="26" t="s">
        <v>27</v>
      </c>
      <c r="F9" s="27"/>
      <c r="G9" s="67">
        <f>D9</f>
        <v>6381</v>
      </c>
      <c r="H9" s="27"/>
      <c r="I9" s="27"/>
      <c r="J9" s="27"/>
      <c r="K9" s="27"/>
      <c r="L9" s="27"/>
      <c r="M9" s="27"/>
    </row>
    <row r="10" spans="1:13" s="23" customFormat="1" ht="12">
      <c r="A10" s="65">
        <v>30076153</v>
      </c>
      <c r="B10" s="65">
        <v>30076153</v>
      </c>
      <c r="C10" s="24" t="s">
        <v>32</v>
      </c>
      <c r="D10" s="66">
        <v>783</v>
      </c>
      <c r="E10" s="26" t="s">
        <v>27</v>
      </c>
      <c r="F10" s="27"/>
      <c r="G10" s="67">
        <f>D10</f>
        <v>783</v>
      </c>
      <c r="H10" s="27"/>
      <c r="I10" s="27"/>
      <c r="J10" s="27"/>
      <c r="K10" s="27"/>
      <c r="L10" s="27"/>
      <c r="M10" s="27"/>
    </row>
    <row r="11" spans="1:13" s="23" customFormat="1" ht="12">
      <c r="A11" s="65">
        <v>30076154</v>
      </c>
      <c r="B11" s="65">
        <v>30076154</v>
      </c>
      <c r="C11" s="24" t="s">
        <v>30</v>
      </c>
      <c r="D11" s="66">
        <v>3500</v>
      </c>
      <c r="E11" s="26" t="s">
        <v>27</v>
      </c>
      <c r="F11" s="27"/>
      <c r="G11" s="67">
        <f>D11</f>
        <v>3500</v>
      </c>
      <c r="H11" s="27"/>
      <c r="I11" s="27"/>
      <c r="J11" s="27"/>
      <c r="K11" s="27"/>
      <c r="L11" s="27"/>
      <c r="M11" s="27"/>
    </row>
    <row r="12" spans="1:13" s="23" customFormat="1" ht="12">
      <c r="A12" s="65">
        <v>30076155</v>
      </c>
      <c r="B12" s="65">
        <v>30076155</v>
      </c>
      <c r="C12" s="24" t="s">
        <v>30</v>
      </c>
      <c r="D12" s="66">
        <v>831</v>
      </c>
      <c r="E12" s="26" t="s">
        <v>27</v>
      </c>
      <c r="F12" s="27"/>
      <c r="G12" s="67">
        <f>D12</f>
        <v>831</v>
      </c>
      <c r="H12" s="27"/>
      <c r="I12" s="27"/>
      <c r="J12" s="27"/>
      <c r="K12" s="27"/>
      <c r="L12" s="27"/>
      <c r="M12" s="27"/>
    </row>
    <row r="13" spans="1:13" s="71" customFormat="1" ht="12">
      <c r="A13" s="65">
        <v>30076156</v>
      </c>
      <c r="B13" s="65">
        <v>30076156</v>
      </c>
      <c r="C13" s="70" t="s">
        <v>33</v>
      </c>
      <c r="D13" s="66">
        <v>852</v>
      </c>
      <c r="E13" s="69" t="s">
        <v>27</v>
      </c>
      <c r="F13" s="68"/>
      <c r="G13" s="68"/>
      <c r="H13" s="67">
        <f>D13</f>
        <v>852</v>
      </c>
      <c r="I13" s="68"/>
      <c r="J13" s="68"/>
      <c r="K13" s="68"/>
      <c r="L13" s="68"/>
      <c r="M13" s="68"/>
    </row>
    <row r="14" spans="1:13" s="23" customFormat="1" ht="12">
      <c r="A14" s="65">
        <v>30076157</v>
      </c>
      <c r="B14" s="65">
        <v>30076157</v>
      </c>
      <c r="C14" s="24" t="s">
        <v>34</v>
      </c>
      <c r="D14" s="66">
        <v>783</v>
      </c>
      <c r="E14" s="26" t="s">
        <v>27</v>
      </c>
      <c r="F14" s="27"/>
      <c r="G14" s="27"/>
      <c r="H14" s="67">
        <f>D14</f>
        <v>783</v>
      </c>
      <c r="I14" s="27"/>
      <c r="J14" s="27"/>
      <c r="K14" s="27"/>
      <c r="L14" s="27"/>
      <c r="M14" s="27"/>
    </row>
    <row r="15" spans="1:13" s="23" customFormat="1" ht="12">
      <c r="A15" s="65">
        <v>30076158</v>
      </c>
      <c r="B15" s="65">
        <v>30076158</v>
      </c>
      <c r="C15" s="24" t="s">
        <v>30</v>
      </c>
      <c r="D15" s="66">
        <v>2431</v>
      </c>
      <c r="E15" s="26" t="s">
        <v>27</v>
      </c>
      <c r="F15" s="27"/>
      <c r="G15" s="27"/>
      <c r="H15" s="67">
        <f>D15</f>
        <v>2431</v>
      </c>
      <c r="I15" s="27"/>
      <c r="J15" s="27"/>
      <c r="K15" s="27"/>
      <c r="L15" s="27"/>
      <c r="M15" s="27"/>
    </row>
    <row r="16" spans="1:13" s="23" customFormat="1" ht="12">
      <c r="A16" s="65">
        <v>30076159</v>
      </c>
      <c r="B16" s="65">
        <v>30076159</v>
      </c>
      <c r="C16" s="24" t="s">
        <v>35</v>
      </c>
      <c r="D16" s="66">
        <v>5799</v>
      </c>
      <c r="E16" s="26" t="s">
        <v>27</v>
      </c>
      <c r="F16" s="27"/>
      <c r="G16" s="27"/>
      <c r="H16" s="67">
        <f>D16</f>
        <v>5799</v>
      </c>
      <c r="I16" s="27"/>
      <c r="J16" s="27"/>
      <c r="K16" s="27"/>
      <c r="L16" s="27"/>
      <c r="M16" s="27"/>
    </row>
    <row r="17" spans="1:13" s="23" customFormat="1" ht="12">
      <c r="A17" s="65">
        <v>30076160</v>
      </c>
      <c r="B17" s="65">
        <v>30076160</v>
      </c>
      <c r="C17" s="24" t="s">
        <v>30</v>
      </c>
      <c r="D17" s="66">
        <v>783</v>
      </c>
      <c r="E17" s="26" t="s">
        <v>27</v>
      </c>
      <c r="F17" s="27"/>
      <c r="G17" s="27"/>
      <c r="H17" s="27"/>
      <c r="I17" s="67">
        <f>D17</f>
        <v>783</v>
      </c>
      <c r="J17" s="27"/>
      <c r="K17" s="27"/>
      <c r="L17" s="27"/>
      <c r="M17" s="27"/>
    </row>
    <row r="18" spans="1:13" s="23" customFormat="1" ht="12">
      <c r="A18" s="65">
        <v>30076161</v>
      </c>
      <c r="B18" s="65">
        <v>30076161</v>
      </c>
      <c r="C18" s="24" t="s">
        <v>30</v>
      </c>
      <c r="D18" s="66">
        <v>2751</v>
      </c>
      <c r="E18" s="26" t="s">
        <v>27</v>
      </c>
      <c r="F18" s="27"/>
      <c r="G18" s="27"/>
      <c r="H18" s="27"/>
      <c r="I18" s="67">
        <f>D18</f>
        <v>2751</v>
      </c>
      <c r="J18" s="27"/>
      <c r="K18" s="27"/>
      <c r="L18" s="27"/>
      <c r="M18" s="27"/>
    </row>
    <row r="19" spans="1:13" s="23" customFormat="1" ht="12">
      <c r="A19" s="65">
        <v>30076163</v>
      </c>
      <c r="B19" s="65">
        <v>30076163</v>
      </c>
      <c r="C19" s="24" t="s">
        <v>35</v>
      </c>
      <c r="D19" s="66">
        <v>6465</v>
      </c>
      <c r="E19" s="26" t="s">
        <v>27</v>
      </c>
      <c r="F19" s="27"/>
      <c r="G19" s="27"/>
      <c r="H19" s="27"/>
      <c r="I19" s="67">
        <f>D19</f>
        <v>6465</v>
      </c>
      <c r="J19" s="27"/>
      <c r="K19" s="27"/>
      <c r="L19" s="27"/>
      <c r="M19" s="27"/>
    </row>
    <row r="20" spans="1:13" s="23" customFormat="1" ht="12">
      <c r="A20" s="65">
        <v>30076164</v>
      </c>
      <c r="B20" s="65">
        <v>30076164</v>
      </c>
      <c r="C20" s="24" t="s">
        <v>30</v>
      </c>
      <c r="D20" s="66">
        <v>894</v>
      </c>
      <c r="E20" s="26" t="s">
        <v>27</v>
      </c>
      <c r="F20" s="27"/>
      <c r="G20" s="27"/>
      <c r="H20" s="27"/>
      <c r="I20" s="67">
        <f>D20</f>
        <v>894</v>
      </c>
      <c r="J20" s="27"/>
      <c r="K20" s="27"/>
      <c r="L20" s="27"/>
      <c r="M20" s="27"/>
    </row>
    <row r="21" spans="1:13" s="23" customFormat="1" ht="12">
      <c r="A21" s="65">
        <v>30076165</v>
      </c>
      <c r="B21" s="65">
        <v>30076165</v>
      </c>
      <c r="C21" s="24" t="s">
        <v>30</v>
      </c>
      <c r="D21" s="66">
        <v>824</v>
      </c>
      <c r="E21" s="26" t="s">
        <v>27</v>
      </c>
      <c r="F21" s="27"/>
      <c r="G21" s="27"/>
      <c r="H21" s="27"/>
      <c r="I21" s="27"/>
      <c r="J21" s="67">
        <f>D21</f>
        <v>824</v>
      </c>
      <c r="K21" s="27"/>
      <c r="L21" s="27"/>
      <c r="M21" s="27"/>
    </row>
    <row r="22" spans="1:13" s="23" customFormat="1" ht="12">
      <c r="A22" s="65">
        <v>30076166</v>
      </c>
      <c r="B22" s="65">
        <v>30076166</v>
      </c>
      <c r="C22" s="24" t="s">
        <v>30</v>
      </c>
      <c r="D22" s="66">
        <v>7448</v>
      </c>
      <c r="E22" s="26" t="s">
        <v>27</v>
      </c>
      <c r="F22" s="27"/>
      <c r="G22" s="27"/>
      <c r="H22" s="27"/>
      <c r="I22" s="27"/>
      <c r="J22" s="67">
        <f>D22</f>
        <v>7448</v>
      </c>
      <c r="K22" s="27"/>
      <c r="L22" s="27"/>
      <c r="M22" s="27"/>
    </row>
    <row r="23" spans="1:13" s="23" customFormat="1" ht="12">
      <c r="A23" s="65">
        <v>30076167</v>
      </c>
      <c r="B23" s="65">
        <v>30076167</v>
      </c>
      <c r="C23" s="24" t="s">
        <v>30</v>
      </c>
      <c r="D23" s="66">
        <v>824</v>
      </c>
      <c r="E23" s="26" t="s">
        <v>27</v>
      </c>
      <c r="F23" s="27"/>
      <c r="G23" s="27"/>
      <c r="H23" s="27"/>
      <c r="I23" s="27"/>
      <c r="J23" s="67">
        <f>D23</f>
        <v>824</v>
      </c>
      <c r="K23" s="27"/>
      <c r="L23" s="27"/>
      <c r="M23" s="27"/>
    </row>
    <row r="24" spans="1:13" s="23" customFormat="1" ht="12">
      <c r="A24" s="65">
        <v>30076169</v>
      </c>
      <c r="B24" s="65">
        <v>30076169</v>
      </c>
      <c r="C24" s="24" t="s">
        <v>32</v>
      </c>
      <c r="D24" s="66">
        <v>5755</v>
      </c>
      <c r="E24" s="26" t="s">
        <v>27</v>
      </c>
      <c r="F24" s="27"/>
      <c r="G24" s="27"/>
      <c r="H24" s="27"/>
      <c r="I24" s="27"/>
      <c r="J24" s="67">
        <f>D24</f>
        <v>5755</v>
      </c>
      <c r="K24" s="27"/>
      <c r="L24" s="27"/>
      <c r="M24" s="27"/>
    </row>
    <row r="25" spans="1:13" s="23" customFormat="1" ht="12">
      <c r="A25" s="65">
        <v>30076170</v>
      </c>
      <c r="B25" s="65">
        <v>30076170</v>
      </c>
      <c r="C25" s="24" t="s">
        <v>36</v>
      </c>
      <c r="D25" s="66">
        <v>1033</v>
      </c>
      <c r="E25" s="26" t="s">
        <v>27</v>
      </c>
      <c r="F25" s="27"/>
      <c r="G25" s="27"/>
      <c r="H25" s="27"/>
      <c r="I25" s="27"/>
      <c r="J25" s="27"/>
      <c r="K25" s="67">
        <f>D25</f>
        <v>1033</v>
      </c>
      <c r="L25" s="27"/>
      <c r="M25" s="27"/>
    </row>
    <row r="26" spans="1:13" s="23" customFormat="1" ht="12">
      <c r="A26" s="65">
        <v>30076171</v>
      </c>
      <c r="B26" s="65">
        <v>30076171</v>
      </c>
      <c r="C26" s="24" t="s">
        <v>37</v>
      </c>
      <c r="D26" s="66">
        <v>6156</v>
      </c>
      <c r="E26" s="26" t="s">
        <v>27</v>
      </c>
      <c r="F26" s="27"/>
      <c r="G26" s="27"/>
      <c r="H26" s="27"/>
      <c r="I26" s="27"/>
      <c r="J26" s="27"/>
      <c r="K26" s="67">
        <f>D26</f>
        <v>6156</v>
      </c>
      <c r="L26" s="27"/>
      <c r="M26" s="27"/>
    </row>
    <row r="27" spans="1:13" s="23" customFormat="1" ht="12">
      <c r="A27" s="65">
        <v>30076172</v>
      </c>
      <c r="B27" s="65">
        <v>30076172</v>
      </c>
      <c r="C27" s="24" t="s">
        <v>37</v>
      </c>
      <c r="D27" s="66">
        <v>2793</v>
      </c>
      <c r="E27" s="26" t="s">
        <v>27</v>
      </c>
      <c r="F27" s="27"/>
      <c r="G27" s="27"/>
      <c r="H27" s="27"/>
      <c r="I27" s="27"/>
      <c r="J27" s="27"/>
      <c r="K27" s="67">
        <f>D27</f>
        <v>2793</v>
      </c>
      <c r="L27" s="27"/>
      <c r="M27" s="27"/>
    </row>
    <row r="28" spans="1:13" s="23" customFormat="1" ht="12">
      <c r="A28" s="65">
        <v>30076173</v>
      </c>
      <c r="B28" s="65">
        <v>30076173</v>
      </c>
      <c r="C28" s="24" t="s">
        <v>37</v>
      </c>
      <c r="D28" s="66">
        <v>981</v>
      </c>
      <c r="E28" s="26" t="s">
        <v>27</v>
      </c>
      <c r="F28" s="27"/>
      <c r="G28" s="27"/>
      <c r="H28" s="27"/>
      <c r="I28" s="27"/>
      <c r="J28" s="27"/>
      <c r="K28" s="67">
        <f>D28</f>
        <v>981</v>
      </c>
      <c r="L28" s="27"/>
      <c r="M28" s="27"/>
    </row>
    <row r="29" spans="1:13" s="23" customFormat="1" ht="12">
      <c r="A29" s="65">
        <v>30076174</v>
      </c>
      <c r="B29" s="65">
        <v>30076174</v>
      </c>
      <c r="C29" s="24" t="s">
        <v>38</v>
      </c>
      <c r="D29" s="66">
        <v>783</v>
      </c>
      <c r="E29" s="26" t="s">
        <v>27</v>
      </c>
      <c r="F29" s="27"/>
      <c r="G29" s="27"/>
      <c r="H29" s="27"/>
      <c r="I29" s="27"/>
      <c r="J29" s="27"/>
      <c r="K29" s="27"/>
      <c r="L29" s="67">
        <f>D29</f>
        <v>783</v>
      </c>
      <c r="M29" s="27"/>
    </row>
    <row r="30" spans="1:13" s="23" customFormat="1" ht="12">
      <c r="A30" s="65">
        <v>30076175</v>
      </c>
      <c r="B30" s="65">
        <v>30076175</v>
      </c>
      <c r="C30" s="24" t="s">
        <v>37</v>
      </c>
      <c r="D30" s="66">
        <v>754</v>
      </c>
      <c r="E30" s="26" t="s">
        <v>27</v>
      </c>
      <c r="F30" s="27"/>
      <c r="G30" s="27"/>
      <c r="H30" s="27"/>
      <c r="I30" s="27"/>
      <c r="J30" s="27"/>
      <c r="K30" s="27"/>
      <c r="L30" s="67">
        <f>D30</f>
        <v>754</v>
      </c>
      <c r="M30" s="27"/>
    </row>
    <row r="31" spans="1:13" s="23" customFormat="1" ht="12">
      <c r="A31" s="65">
        <v>30076176</v>
      </c>
      <c r="B31" s="65">
        <v>30076176</v>
      </c>
      <c r="C31" s="24" t="s">
        <v>39</v>
      </c>
      <c r="D31" s="66">
        <v>5840</v>
      </c>
      <c r="E31" s="26" t="s">
        <v>27</v>
      </c>
      <c r="F31" s="27"/>
      <c r="G31" s="27"/>
      <c r="H31" s="27"/>
      <c r="I31" s="27"/>
      <c r="J31" s="27"/>
      <c r="K31" s="27"/>
      <c r="L31" s="67">
        <f>D31</f>
        <v>5840</v>
      </c>
      <c r="M31" s="27"/>
    </row>
    <row r="32" spans="1:13" s="23" customFormat="1" ht="12">
      <c r="A32" s="65">
        <v>30076177</v>
      </c>
      <c r="B32" s="65">
        <v>30076177</v>
      </c>
      <c r="C32" s="24" t="s">
        <v>37</v>
      </c>
      <c r="D32" s="66">
        <v>5175</v>
      </c>
      <c r="E32" s="26" t="s">
        <v>27</v>
      </c>
      <c r="F32" s="27"/>
      <c r="G32" s="27"/>
      <c r="H32" s="27"/>
      <c r="I32" s="27"/>
      <c r="J32" s="27"/>
      <c r="K32" s="27"/>
      <c r="L32" s="67">
        <f>D32</f>
        <v>5175</v>
      </c>
      <c r="M32" s="27"/>
    </row>
    <row r="33" spans="1:13" s="23" customFormat="1" ht="12">
      <c r="A33" s="65">
        <v>30076178</v>
      </c>
      <c r="B33" s="65">
        <v>30076178</v>
      </c>
      <c r="C33" s="24" t="s">
        <v>37</v>
      </c>
      <c r="D33" s="66">
        <v>1919</v>
      </c>
      <c r="E33" s="26" t="s">
        <v>27</v>
      </c>
      <c r="F33" s="27"/>
      <c r="G33" s="27"/>
      <c r="H33" s="27"/>
      <c r="I33" s="27"/>
      <c r="J33" s="27"/>
      <c r="K33" s="27"/>
      <c r="L33" s="27"/>
      <c r="M33" s="67">
        <f>D33</f>
        <v>1919</v>
      </c>
    </row>
    <row r="34" spans="1:13" s="23" customFormat="1" ht="12">
      <c r="A34" s="65">
        <v>30076179</v>
      </c>
      <c r="B34" s="65">
        <v>30076179</v>
      </c>
      <c r="C34" s="24" t="s">
        <v>40</v>
      </c>
      <c r="D34" s="66">
        <v>799</v>
      </c>
      <c r="E34" s="26" t="s">
        <v>27</v>
      </c>
      <c r="F34" s="27"/>
      <c r="G34" s="27"/>
      <c r="H34" s="27"/>
      <c r="I34" s="27"/>
      <c r="J34" s="27"/>
      <c r="K34" s="27"/>
      <c r="L34" s="27"/>
      <c r="M34" s="67">
        <f>D34</f>
        <v>799</v>
      </c>
    </row>
    <row r="35" spans="1:13" s="23" customFormat="1" ht="12">
      <c r="A35" s="65">
        <v>30076180</v>
      </c>
      <c r="B35" s="65">
        <v>30076180</v>
      </c>
      <c r="C35" s="24" t="s">
        <v>41</v>
      </c>
      <c r="D35" s="66">
        <v>1184</v>
      </c>
      <c r="E35" s="26" t="s">
        <v>27</v>
      </c>
      <c r="F35" s="27"/>
      <c r="G35" s="27"/>
      <c r="H35" s="27"/>
      <c r="I35" s="27"/>
      <c r="J35" s="27"/>
      <c r="K35" s="27"/>
      <c r="L35" s="27"/>
      <c r="M35" s="67">
        <f>D35</f>
        <v>1184</v>
      </c>
    </row>
    <row r="36" spans="1:13" s="23" customFormat="1" ht="12">
      <c r="A36" s="65">
        <v>30076181</v>
      </c>
      <c r="B36" s="65">
        <v>30076181</v>
      </c>
      <c r="C36" s="24" t="s">
        <v>30</v>
      </c>
      <c r="D36" s="66">
        <v>6527</v>
      </c>
      <c r="E36" s="26" t="s">
        <v>27</v>
      </c>
      <c r="F36" s="27"/>
      <c r="G36" s="27"/>
      <c r="H36" s="27"/>
      <c r="I36" s="27"/>
      <c r="J36" s="27"/>
      <c r="K36" s="27"/>
      <c r="L36" s="27"/>
      <c r="M36" s="67">
        <f>D36</f>
        <v>6527</v>
      </c>
    </row>
    <row r="37" spans="1:14" s="23" customFormat="1" ht="12">
      <c r="A37" s="26"/>
      <c r="B37" s="26"/>
      <c r="C37" s="24"/>
      <c r="D37" s="49">
        <f>SUM(D6:D36)</f>
        <v>91066</v>
      </c>
      <c r="E37" s="50"/>
      <c r="F37" s="32">
        <f aca="true" t="shared" si="0" ref="F37:M37">SUM(F6:F36)</f>
        <v>10018</v>
      </c>
      <c r="G37" s="32">
        <f t="shared" si="0"/>
        <v>11495</v>
      </c>
      <c r="H37" s="32">
        <f t="shared" si="0"/>
        <v>9865</v>
      </c>
      <c r="I37" s="32">
        <f t="shared" si="0"/>
        <v>10893</v>
      </c>
      <c r="J37" s="32">
        <f t="shared" si="0"/>
        <v>14851</v>
      </c>
      <c r="K37" s="32">
        <f t="shared" si="0"/>
        <v>10963</v>
      </c>
      <c r="L37" s="32">
        <f t="shared" si="0"/>
        <v>12552</v>
      </c>
      <c r="M37" s="32">
        <f t="shared" si="0"/>
        <v>10429</v>
      </c>
      <c r="N37" s="27"/>
    </row>
    <row r="38" spans="1:5" s="23" customFormat="1" ht="12.75">
      <c r="A38"/>
      <c r="B38"/>
      <c r="C38" s="24"/>
      <c r="D38" s="28"/>
      <c r="E38" s="26"/>
    </row>
    <row r="40" spans="1:13" s="55" customFormat="1" ht="12.75">
      <c r="A40" s="56" t="s">
        <v>26</v>
      </c>
      <c r="B40" s="56"/>
      <c r="C40" s="57"/>
      <c r="D40" s="58">
        <f>SUM(D75)</f>
        <v>408251</v>
      </c>
      <c r="E40" s="59"/>
      <c r="F40" s="57"/>
      <c r="G40" s="57"/>
      <c r="H40" s="57"/>
      <c r="I40" s="57"/>
      <c r="J40" s="57"/>
      <c r="K40" s="57"/>
      <c r="L40" s="57"/>
      <c r="M40" s="57"/>
    </row>
    <row r="42" spans="1:13" ht="12.75">
      <c r="A42" s="21" t="s">
        <v>18</v>
      </c>
      <c r="B42" s="21" t="s">
        <v>18</v>
      </c>
      <c r="C42" s="21" t="s">
        <v>19</v>
      </c>
      <c r="D42" s="21" t="s">
        <v>20</v>
      </c>
      <c r="E42" s="21" t="s">
        <v>21</v>
      </c>
      <c r="F42" s="21">
        <v>496</v>
      </c>
      <c r="G42" s="21">
        <v>497</v>
      </c>
      <c r="H42" s="21">
        <v>498</v>
      </c>
      <c r="I42" s="21">
        <v>499</v>
      </c>
      <c r="J42" s="21">
        <v>500</v>
      </c>
      <c r="K42" s="21">
        <v>501</v>
      </c>
      <c r="L42" s="21">
        <v>502</v>
      </c>
      <c r="M42" s="21">
        <v>503</v>
      </c>
    </row>
    <row r="43" spans="1:13" s="23" customFormat="1" ht="12">
      <c r="A43" s="72">
        <v>912038701</v>
      </c>
      <c r="B43" s="72" t="s">
        <v>46</v>
      </c>
      <c r="C43" s="24" t="s">
        <v>42</v>
      </c>
      <c r="D43" s="73">
        <v>13054</v>
      </c>
      <c r="E43" s="26" t="s">
        <v>28</v>
      </c>
      <c r="F43" s="67">
        <f>D43</f>
        <v>13054</v>
      </c>
      <c r="G43" s="27"/>
      <c r="H43" s="27"/>
      <c r="I43" s="27"/>
      <c r="J43" s="27"/>
      <c r="K43" s="27"/>
      <c r="L43" s="27"/>
      <c r="M43" s="27"/>
    </row>
    <row r="44" spans="1:13" s="23" customFormat="1" ht="12">
      <c r="A44" s="72">
        <v>912038689</v>
      </c>
      <c r="B44" s="72" t="s">
        <v>47</v>
      </c>
      <c r="C44" s="24" t="s">
        <v>42</v>
      </c>
      <c r="D44" s="73">
        <v>16976</v>
      </c>
      <c r="E44" s="26" t="s">
        <v>28</v>
      </c>
      <c r="F44" s="27"/>
      <c r="G44" s="67">
        <f>D44</f>
        <v>16976</v>
      </c>
      <c r="H44" s="27"/>
      <c r="I44" s="27"/>
      <c r="J44" s="27"/>
      <c r="K44" s="27"/>
      <c r="L44" s="27"/>
      <c r="M44" s="27"/>
    </row>
    <row r="45" spans="1:13" s="23" customFormat="1" ht="12">
      <c r="A45" s="72">
        <v>912038690</v>
      </c>
      <c r="B45" s="72" t="s">
        <v>48</v>
      </c>
      <c r="C45" s="24" t="s">
        <v>42</v>
      </c>
      <c r="D45" s="66">
        <v>10441</v>
      </c>
      <c r="E45" s="26" t="s">
        <v>28</v>
      </c>
      <c r="F45" s="27"/>
      <c r="G45" s="27"/>
      <c r="H45" s="67">
        <f>D45</f>
        <v>10441</v>
      </c>
      <c r="I45" s="27"/>
      <c r="J45" s="27"/>
      <c r="K45" s="27"/>
      <c r="L45" s="27"/>
      <c r="M45" s="27"/>
    </row>
    <row r="46" spans="1:13" s="23" customFormat="1" ht="12">
      <c r="A46" s="72">
        <v>912038691</v>
      </c>
      <c r="B46" s="72" t="s">
        <v>49</v>
      </c>
      <c r="C46" s="24" t="s">
        <v>42</v>
      </c>
      <c r="D46" s="66">
        <v>20612</v>
      </c>
      <c r="E46" s="26" t="s">
        <v>28</v>
      </c>
      <c r="F46" s="27"/>
      <c r="G46" s="27"/>
      <c r="H46" s="27"/>
      <c r="I46" s="67">
        <f>D46</f>
        <v>20612</v>
      </c>
      <c r="J46" s="27"/>
      <c r="K46" s="27"/>
      <c r="L46" s="27"/>
      <c r="M46" s="27"/>
    </row>
    <row r="47" spans="1:13" s="23" customFormat="1" ht="12">
      <c r="A47" s="72">
        <v>912038692</v>
      </c>
      <c r="B47" s="72" t="s">
        <v>50</v>
      </c>
      <c r="C47" s="24" t="s">
        <v>42</v>
      </c>
      <c r="D47" s="66">
        <v>10986</v>
      </c>
      <c r="E47" s="26" t="s">
        <v>28</v>
      </c>
      <c r="F47" s="27"/>
      <c r="G47" s="27"/>
      <c r="H47" s="27"/>
      <c r="I47" s="27"/>
      <c r="J47" s="67">
        <f>D47</f>
        <v>10986</v>
      </c>
      <c r="K47" s="27"/>
      <c r="L47" s="27"/>
      <c r="M47" s="27"/>
    </row>
    <row r="48" spans="1:13" s="23" customFormat="1" ht="12">
      <c r="A48" s="72">
        <v>912038693</v>
      </c>
      <c r="B48" s="72" t="s">
        <v>51</v>
      </c>
      <c r="C48" s="24" t="s">
        <v>42</v>
      </c>
      <c r="D48" s="66">
        <v>15064</v>
      </c>
      <c r="E48" s="26" t="s">
        <v>28</v>
      </c>
      <c r="F48" s="27"/>
      <c r="G48" s="27"/>
      <c r="H48" s="27"/>
      <c r="I48" s="27"/>
      <c r="J48" s="27"/>
      <c r="K48" s="67">
        <f>D48</f>
        <v>15064</v>
      </c>
      <c r="L48" s="27"/>
      <c r="M48" s="27"/>
    </row>
    <row r="49" spans="1:13" s="23" customFormat="1" ht="12">
      <c r="A49" s="72">
        <v>912038694</v>
      </c>
      <c r="B49" s="72" t="s">
        <v>52</v>
      </c>
      <c r="C49" s="24" t="s">
        <v>42</v>
      </c>
      <c r="D49" s="66">
        <v>12292</v>
      </c>
      <c r="E49" s="26" t="s">
        <v>28</v>
      </c>
      <c r="F49" s="27"/>
      <c r="G49" s="27"/>
      <c r="H49" s="27"/>
      <c r="I49" s="27"/>
      <c r="J49" s="27"/>
      <c r="K49" s="27"/>
      <c r="L49" s="67">
        <f>D49</f>
        <v>12292</v>
      </c>
      <c r="M49" s="27"/>
    </row>
    <row r="50" spans="1:13" s="23" customFormat="1" ht="12">
      <c r="A50" s="72">
        <v>912038695</v>
      </c>
      <c r="B50" s="72" t="s">
        <v>53</v>
      </c>
      <c r="C50" s="24" t="s">
        <v>42</v>
      </c>
      <c r="D50" s="66">
        <v>14203</v>
      </c>
      <c r="E50" s="26" t="s">
        <v>28</v>
      </c>
      <c r="F50" s="27"/>
      <c r="G50" s="27"/>
      <c r="H50" s="27"/>
      <c r="I50" s="27"/>
      <c r="J50" s="27"/>
      <c r="K50" s="27"/>
      <c r="L50" s="27"/>
      <c r="M50" s="67">
        <f>D50</f>
        <v>14203</v>
      </c>
    </row>
    <row r="51" spans="1:13" s="23" customFormat="1" ht="12">
      <c r="A51" s="72">
        <v>912080011</v>
      </c>
      <c r="B51" s="72"/>
      <c r="C51" s="47" t="s">
        <v>43</v>
      </c>
      <c r="D51" s="66">
        <v>17087</v>
      </c>
      <c r="E51" s="26" t="s">
        <v>28</v>
      </c>
      <c r="F51" s="67">
        <f>D51</f>
        <v>17087</v>
      </c>
      <c r="G51" s="27"/>
      <c r="H51" s="27"/>
      <c r="I51" s="27"/>
      <c r="J51" s="27"/>
      <c r="K51" s="27"/>
      <c r="L51" s="27"/>
      <c r="M51" s="27"/>
    </row>
    <row r="52" spans="1:13" s="23" customFormat="1" ht="12">
      <c r="A52" s="72">
        <v>912080000</v>
      </c>
      <c r="B52" s="72"/>
      <c r="C52" s="24" t="s">
        <v>43</v>
      </c>
      <c r="D52" s="66">
        <v>22710</v>
      </c>
      <c r="E52" s="26" t="s">
        <v>28</v>
      </c>
      <c r="F52" s="27"/>
      <c r="G52" s="67">
        <f>D52</f>
        <v>22710</v>
      </c>
      <c r="H52" s="27"/>
      <c r="I52" s="27"/>
      <c r="J52" s="27"/>
      <c r="K52" s="27"/>
      <c r="L52" s="27"/>
      <c r="M52" s="27"/>
    </row>
    <row r="53" spans="1:13" s="23" customFormat="1" ht="12">
      <c r="A53" s="72">
        <v>912080001</v>
      </c>
      <c r="B53" s="72"/>
      <c r="C53" s="24" t="s">
        <v>43</v>
      </c>
      <c r="D53" s="66">
        <v>14552</v>
      </c>
      <c r="E53" s="26" t="s">
        <v>28</v>
      </c>
      <c r="F53" s="27"/>
      <c r="G53" s="27"/>
      <c r="H53" s="67">
        <f>D53</f>
        <v>14552</v>
      </c>
      <c r="I53" s="27"/>
      <c r="J53" s="27"/>
      <c r="K53" s="27"/>
      <c r="L53" s="27"/>
      <c r="M53" s="27"/>
    </row>
    <row r="54" spans="1:13" s="23" customFormat="1" ht="12">
      <c r="A54" s="72">
        <v>912080002</v>
      </c>
      <c r="B54" s="72"/>
      <c r="C54" s="24" t="s">
        <v>43</v>
      </c>
      <c r="D54" s="66">
        <v>28718</v>
      </c>
      <c r="E54" s="26" t="s">
        <v>28</v>
      </c>
      <c r="F54" s="27"/>
      <c r="G54" s="27"/>
      <c r="H54" s="27"/>
      <c r="I54" s="67">
        <f>D54</f>
        <v>28718</v>
      </c>
      <c r="J54" s="27"/>
      <c r="K54" s="27"/>
      <c r="L54" s="27"/>
      <c r="M54" s="27"/>
    </row>
    <row r="55" spans="1:13" s="23" customFormat="1" ht="12">
      <c r="A55" s="72">
        <v>912080003</v>
      </c>
      <c r="B55" s="72"/>
      <c r="C55" s="24" t="s">
        <v>43</v>
      </c>
      <c r="D55" s="66">
        <v>15324</v>
      </c>
      <c r="E55" s="26" t="s">
        <v>28</v>
      </c>
      <c r="F55" s="27"/>
      <c r="G55" s="27"/>
      <c r="H55" s="27"/>
      <c r="I55" s="27"/>
      <c r="J55" s="67">
        <f>D55</f>
        <v>15324</v>
      </c>
      <c r="K55" s="27"/>
      <c r="L55" s="27"/>
      <c r="M55" s="27"/>
    </row>
    <row r="56" spans="1:13" s="23" customFormat="1" ht="12">
      <c r="A56" s="72">
        <v>912080004</v>
      </c>
      <c r="B56" s="72"/>
      <c r="C56" s="24" t="s">
        <v>43</v>
      </c>
      <c r="D56" s="66">
        <v>18135</v>
      </c>
      <c r="E56" s="26" t="s">
        <v>28</v>
      </c>
      <c r="F56" s="27"/>
      <c r="G56" s="27"/>
      <c r="H56" s="27"/>
      <c r="I56" s="27"/>
      <c r="J56" s="27"/>
      <c r="K56" s="67">
        <f>D56</f>
        <v>18135</v>
      </c>
      <c r="L56" s="27"/>
      <c r="M56" s="27"/>
    </row>
    <row r="57" spans="1:13" s="23" customFormat="1" ht="12">
      <c r="A57" s="72">
        <v>912080005</v>
      </c>
      <c r="B57" s="72"/>
      <c r="C57" s="24" t="s">
        <v>43</v>
      </c>
      <c r="D57" s="66">
        <v>16922</v>
      </c>
      <c r="E57" s="26" t="s">
        <v>28</v>
      </c>
      <c r="F57" s="27"/>
      <c r="G57" s="27"/>
      <c r="H57" s="27"/>
      <c r="I57" s="27"/>
      <c r="J57" s="27"/>
      <c r="K57" s="27"/>
      <c r="L57" s="67">
        <f>D57</f>
        <v>16922</v>
      </c>
      <c r="M57" s="27"/>
    </row>
    <row r="58" spans="1:13" s="23" customFormat="1" ht="12">
      <c r="A58" s="72">
        <v>912080006</v>
      </c>
      <c r="B58" s="72"/>
      <c r="C58" s="24" t="s">
        <v>43</v>
      </c>
      <c r="D58" s="66">
        <v>19513</v>
      </c>
      <c r="E58" s="26" t="s">
        <v>28</v>
      </c>
      <c r="F58" s="27"/>
      <c r="G58" s="27"/>
      <c r="H58" s="27"/>
      <c r="I58" s="27"/>
      <c r="J58" s="27"/>
      <c r="K58" s="27"/>
      <c r="L58" s="27"/>
      <c r="M58" s="67">
        <f>D58</f>
        <v>19513</v>
      </c>
    </row>
    <row r="59" spans="1:13" s="23" customFormat="1" ht="12">
      <c r="A59" s="72">
        <v>912124986</v>
      </c>
      <c r="B59" s="72"/>
      <c r="C59" s="24" t="s">
        <v>44</v>
      </c>
      <c r="D59" s="66">
        <v>15158</v>
      </c>
      <c r="E59" s="26" t="s">
        <v>28</v>
      </c>
      <c r="F59" s="67">
        <f>D59</f>
        <v>15158</v>
      </c>
      <c r="G59" s="27"/>
      <c r="H59" s="68"/>
      <c r="I59" s="27"/>
      <c r="J59" s="27"/>
      <c r="K59" s="27"/>
      <c r="L59" s="27"/>
      <c r="M59" s="27"/>
    </row>
    <row r="60" spans="1:17" s="23" customFormat="1" ht="12">
      <c r="A60" s="72">
        <v>912124973</v>
      </c>
      <c r="B60" s="72"/>
      <c r="C60" s="24" t="s">
        <v>44</v>
      </c>
      <c r="D60" s="74">
        <v>21553</v>
      </c>
      <c r="E60" s="26" t="s">
        <v>28</v>
      </c>
      <c r="F60" s="29"/>
      <c r="G60" s="75">
        <f>D60</f>
        <v>21553</v>
      </c>
      <c r="H60" s="29"/>
      <c r="I60" s="29"/>
      <c r="J60" s="29"/>
      <c r="K60" s="29"/>
      <c r="L60" s="29"/>
      <c r="M60" s="29"/>
      <c r="N60" s="48"/>
      <c r="O60" s="48"/>
      <c r="P60" s="48"/>
      <c r="Q60" s="48"/>
    </row>
    <row r="61" spans="1:13" s="23" customFormat="1" ht="12">
      <c r="A61" s="72">
        <v>912124974</v>
      </c>
      <c r="B61" s="72"/>
      <c r="C61" s="24" t="s">
        <v>44</v>
      </c>
      <c r="D61" s="74">
        <v>13615</v>
      </c>
      <c r="E61" s="26" t="s">
        <v>28</v>
      </c>
      <c r="F61" s="29"/>
      <c r="G61" s="29"/>
      <c r="H61" s="75">
        <f>D61</f>
        <v>13615</v>
      </c>
      <c r="I61" s="29"/>
      <c r="J61" s="29"/>
      <c r="K61" s="29"/>
      <c r="L61" s="29"/>
      <c r="M61" s="29"/>
    </row>
    <row r="62" spans="1:13" s="23" customFormat="1" ht="12">
      <c r="A62" s="72">
        <v>912124975</v>
      </c>
      <c r="B62" s="72"/>
      <c r="C62" s="24" t="s">
        <v>44</v>
      </c>
      <c r="D62" s="74">
        <v>24640</v>
      </c>
      <c r="E62" s="26" t="s">
        <v>28</v>
      </c>
      <c r="F62" s="29"/>
      <c r="G62" s="29"/>
      <c r="H62" s="29"/>
      <c r="I62" s="75">
        <f>D62</f>
        <v>24640</v>
      </c>
      <c r="J62" s="29"/>
      <c r="K62" s="29"/>
      <c r="L62" s="29"/>
      <c r="M62" s="29"/>
    </row>
    <row r="63" spans="1:13" s="23" customFormat="1" ht="12">
      <c r="A63" s="72">
        <v>912124976</v>
      </c>
      <c r="B63" s="72"/>
      <c r="C63" s="24" t="s">
        <v>44</v>
      </c>
      <c r="D63" s="74">
        <v>13890</v>
      </c>
      <c r="E63" s="26" t="s">
        <v>28</v>
      </c>
      <c r="F63" s="29"/>
      <c r="G63" s="29"/>
      <c r="H63" s="29"/>
      <c r="I63" s="29"/>
      <c r="J63" s="75">
        <f>D63</f>
        <v>13890</v>
      </c>
      <c r="K63" s="29"/>
      <c r="L63" s="29"/>
      <c r="M63" s="29"/>
    </row>
    <row r="64" spans="1:13" s="23" customFormat="1" ht="12">
      <c r="A64" s="72">
        <v>912124977</v>
      </c>
      <c r="B64" s="72"/>
      <c r="C64" s="24" t="s">
        <v>44</v>
      </c>
      <c r="D64" s="74">
        <v>15710</v>
      </c>
      <c r="E64" s="26" t="s">
        <v>28</v>
      </c>
      <c r="F64" s="29"/>
      <c r="G64" s="29"/>
      <c r="H64" s="29"/>
      <c r="I64" s="29"/>
      <c r="J64" s="29"/>
      <c r="K64" s="75">
        <f>D64</f>
        <v>15710</v>
      </c>
      <c r="L64" s="29"/>
      <c r="M64" s="29"/>
    </row>
    <row r="65" spans="1:13" s="23" customFormat="1" ht="12">
      <c r="A65" s="72">
        <v>912124978</v>
      </c>
      <c r="B65" s="72"/>
      <c r="C65" s="24" t="s">
        <v>44</v>
      </c>
      <c r="D65" s="74">
        <v>18741</v>
      </c>
      <c r="E65" s="26" t="s">
        <v>28</v>
      </c>
      <c r="F65" s="29"/>
      <c r="G65" s="29"/>
      <c r="H65" s="29"/>
      <c r="I65" s="29"/>
      <c r="J65" s="29"/>
      <c r="K65" s="29"/>
      <c r="L65" s="75">
        <f>D65</f>
        <v>18741</v>
      </c>
      <c r="M65" s="29"/>
    </row>
    <row r="66" spans="1:13" s="23" customFormat="1" ht="12">
      <c r="A66" s="72">
        <v>912124979</v>
      </c>
      <c r="B66" s="72"/>
      <c r="C66" s="24" t="s">
        <v>44</v>
      </c>
      <c r="D66" s="74">
        <v>18355</v>
      </c>
      <c r="E66" s="26" t="s">
        <v>28</v>
      </c>
      <c r="F66" s="29"/>
      <c r="G66" s="29"/>
      <c r="H66" s="29"/>
      <c r="I66" s="29"/>
      <c r="J66" s="29"/>
      <c r="K66" s="29"/>
      <c r="L66" s="29"/>
      <c r="M66" s="75">
        <f>D66</f>
        <v>18355</v>
      </c>
    </row>
    <row r="67" spans="1:13" s="23" customFormat="1" ht="12">
      <c r="A67" s="24"/>
      <c r="B67" s="24"/>
      <c r="C67" s="24"/>
      <c r="D67" s="28">
        <v>0</v>
      </c>
      <c r="E67" s="26" t="s">
        <v>28</v>
      </c>
      <c r="F67" s="29"/>
      <c r="G67" s="29"/>
      <c r="H67" s="29"/>
      <c r="I67" s="29"/>
      <c r="J67" s="29"/>
      <c r="K67" s="29"/>
      <c r="L67" s="29"/>
      <c r="M67" s="29"/>
    </row>
    <row r="68" spans="1:13" s="23" customFormat="1" ht="12">
      <c r="A68" s="24"/>
      <c r="B68" s="24"/>
      <c r="C68" s="24"/>
      <c r="D68" s="28">
        <v>0</v>
      </c>
      <c r="E68" s="26" t="s">
        <v>28</v>
      </c>
      <c r="F68" s="29"/>
      <c r="G68" s="29"/>
      <c r="H68" s="29"/>
      <c r="I68" s="29"/>
      <c r="J68" s="29"/>
      <c r="K68" s="29"/>
      <c r="L68" s="29"/>
      <c r="M68" s="29"/>
    </row>
    <row r="69" spans="1:13" s="23" customFormat="1" ht="12">
      <c r="A69" s="24"/>
      <c r="B69" s="24"/>
      <c r="C69" s="24"/>
      <c r="D69" s="28">
        <v>0</v>
      </c>
      <c r="E69" s="26" t="s">
        <v>28</v>
      </c>
      <c r="F69" s="29"/>
      <c r="G69" s="29"/>
      <c r="H69" s="29"/>
      <c r="I69" s="29"/>
      <c r="J69" s="29"/>
      <c r="K69" s="29"/>
      <c r="L69" s="29"/>
      <c r="M69" s="29"/>
    </row>
    <row r="70" spans="1:13" s="23" customFormat="1" ht="12">
      <c r="A70" s="24"/>
      <c r="B70" s="24"/>
      <c r="C70" s="24"/>
      <c r="D70" s="28">
        <v>0</v>
      </c>
      <c r="E70" s="26" t="s">
        <v>28</v>
      </c>
      <c r="F70" s="29"/>
      <c r="G70" s="29"/>
      <c r="H70" s="29"/>
      <c r="I70" s="29"/>
      <c r="J70" s="29"/>
      <c r="K70" s="29"/>
      <c r="L70" s="29"/>
      <c r="M70" s="29"/>
    </row>
    <row r="71" spans="1:13" s="23" customFormat="1" ht="12">
      <c r="A71" s="24"/>
      <c r="B71" s="24"/>
      <c r="C71" s="24"/>
      <c r="D71" s="28">
        <v>0</v>
      </c>
      <c r="E71" s="26" t="s">
        <v>28</v>
      </c>
      <c r="F71" s="29"/>
      <c r="G71" s="29"/>
      <c r="H71" s="29"/>
      <c r="I71" s="29"/>
      <c r="J71" s="29"/>
      <c r="K71" s="29"/>
      <c r="L71" s="29"/>
      <c r="M71" s="29"/>
    </row>
    <row r="72" spans="1:13" s="23" customFormat="1" ht="12">
      <c r="A72" s="24"/>
      <c r="B72" s="24"/>
      <c r="C72" s="24"/>
      <c r="D72" s="28">
        <v>0</v>
      </c>
      <c r="E72" s="26" t="s">
        <v>28</v>
      </c>
      <c r="F72" s="29"/>
      <c r="G72" s="29"/>
      <c r="H72" s="29"/>
      <c r="I72" s="29"/>
      <c r="J72" s="29"/>
      <c r="K72" s="29"/>
      <c r="L72" s="29"/>
      <c r="M72" s="29"/>
    </row>
    <row r="73" spans="1:13" s="23" customFormat="1" ht="12">
      <c r="A73" s="24"/>
      <c r="B73" s="24"/>
      <c r="C73" s="24"/>
      <c r="D73" s="28">
        <v>0</v>
      </c>
      <c r="E73" s="26" t="s">
        <v>28</v>
      </c>
      <c r="F73" s="29"/>
      <c r="G73" s="29"/>
      <c r="H73" s="29"/>
      <c r="I73" s="29"/>
      <c r="J73" s="29"/>
      <c r="K73" s="29"/>
      <c r="L73" s="29"/>
      <c r="M73" s="29"/>
    </row>
    <row r="74" spans="1:13" s="23" customFormat="1" ht="12">
      <c r="A74" s="24"/>
      <c r="B74" s="24"/>
      <c r="C74" s="24"/>
      <c r="D74" s="30">
        <v>0</v>
      </c>
      <c r="E74" s="26" t="s">
        <v>28</v>
      </c>
      <c r="F74" s="31"/>
      <c r="G74" s="31"/>
      <c r="H74" s="31"/>
      <c r="I74" s="31"/>
      <c r="J74" s="31"/>
      <c r="K74" s="31"/>
      <c r="L74" s="31"/>
      <c r="M74" s="31"/>
    </row>
    <row r="75" spans="1:14" s="54" customFormat="1" ht="12">
      <c r="A75" s="53"/>
      <c r="B75" s="53"/>
      <c r="C75" s="53"/>
      <c r="D75" s="49">
        <f>SUM(D43:D74)</f>
        <v>408251</v>
      </c>
      <c r="E75" s="50"/>
      <c r="F75" s="32">
        <f aca="true" t="shared" si="1" ref="F75:M75">SUM(F43:F74)</f>
        <v>45299</v>
      </c>
      <c r="G75" s="32">
        <f t="shared" si="1"/>
        <v>61239</v>
      </c>
      <c r="H75" s="32">
        <f t="shared" si="1"/>
        <v>38608</v>
      </c>
      <c r="I75" s="32">
        <f t="shared" si="1"/>
        <v>73970</v>
      </c>
      <c r="J75" s="32">
        <f t="shared" si="1"/>
        <v>40200</v>
      </c>
      <c r="K75" s="32">
        <f t="shared" si="1"/>
        <v>48909</v>
      </c>
      <c r="L75" s="32">
        <f t="shared" si="1"/>
        <v>47955</v>
      </c>
      <c r="M75" s="32">
        <f t="shared" si="1"/>
        <v>52071</v>
      </c>
      <c r="N75" s="32"/>
    </row>
    <row r="76" spans="1:13" s="54" customFormat="1" ht="12">
      <c r="A76" s="53"/>
      <c r="B76" s="53"/>
      <c r="C76" s="53"/>
      <c r="D76" s="49"/>
      <c r="E76" s="50"/>
      <c r="F76" s="32"/>
      <c r="G76" s="32"/>
      <c r="H76" s="32"/>
      <c r="I76" s="32"/>
      <c r="J76" s="32"/>
      <c r="K76" s="32"/>
      <c r="L76" s="32"/>
      <c r="M76" s="32"/>
    </row>
  </sheetData>
  <sheetProtection/>
  <printOptions/>
  <pageMargins left="0.11" right="0.16" top="1" bottom="1" header="0.4921259845" footer="0.4921259845"/>
  <pageSetup fitToHeight="4" fitToWidth="4" horizontalDpi="1200" verticalDpi="1200" orientation="landscape" paperSize="9" scale="7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Michaela Holá</cp:lastModifiedBy>
  <cp:lastPrinted>2009-04-15T09:06:28Z</cp:lastPrinted>
  <dcterms:created xsi:type="dcterms:W3CDTF">2006-05-10T08:01:00Z</dcterms:created>
  <dcterms:modified xsi:type="dcterms:W3CDTF">2010-04-15T08:08:23Z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